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d.halim\Desktop\"/>
    </mc:Choice>
  </mc:AlternateContent>
  <bookViews>
    <workbookView xWindow="0" yWindow="0" windowWidth="19440" windowHeight="11760" firstSheet="1" activeTab="1"/>
  </bookViews>
  <sheets>
    <sheet name="Sheet1" sheetId="1" state="hidden" r:id="rId1"/>
    <sheet name="Sheet" sheetId="5" r:id="rId2"/>
    <sheet name="Sheet6" sheetId="6" state="hidden" r:id="rId3"/>
    <sheet name="استبيان" sheetId="7" state="hidden" r:id="rId4"/>
  </sheets>
  <calcPr calcId="152511"/>
</workbook>
</file>

<file path=xl/calcChain.xml><?xml version="1.0" encoding="utf-8"?>
<calcChain xmlns="http://schemas.openxmlformats.org/spreadsheetml/2006/main">
  <c r="H79" i="5" l="1"/>
  <c r="C5" i="5" l="1"/>
  <c r="D48" i="5" l="1"/>
  <c r="E35" i="5" s="1"/>
  <c r="E38" i="5" l="1"/>
  <c r="G38" i="5" s="1"/>
  <c r="E42" i="5"/>
  <c r="G42" i="5" s="1"/>
  <c r="E46" i="5"/>
  <c r="G46" i="5" s="1"/>
  <c r="E36" i="5"/>
  <c r="G36" i="5" s="1"/>
  <c r="E40" i="5"/>
  <c r="G40" i="5" s="1"/>
  <c r="G35" i="5"/>
  <c r="E37" i="5"/>
  <c r="G37" i="5" s="1"/>
  <c r="E45" i="5"/>
  <c r="G45" i="5" s="1"/>
  <c r="E39" i="5"/>
  <c r="G39" i="5" s="1"/>
  <c r="E43" i="5"/>
  <c r="G43" i="5" s="1"/>
  <c r="E47" i="5"/>
  <c r="G47" i="5" s="1"/>
  <c r="E44" i="5"/>
  <c r="G44" i="5" s="1"/>
  <c r="E41" i="5"/>
  <c r="G41" i="5" s="1"/>
  <c r="D31" i="5"/>
  <c r="E20" i="5" s="1"/>
  <c r="G48" i="5" l="1"/>
  <c r="E13" i="5"/>
  <c r="G13" i="5" s="1"/>
  <c r="E17" i="5"/>
  <c r="G17" i="5" s="1"/>
  <c r="E21" i="5"/>
  <c r="G21" i="5" s="1"/>
  <c r="E25" i="5"/>
  <c r="G25" i="5" s="1"/>
  <c r="E29" i="5"/>
  <c r="G29" i="5" s="1"/>
  <c r="E14" i="5"/>
  <c r="G14" i="5" s="1"/>
  <c r="E18" i="5"/>
  <c r="G18" i="5" s="1"/>
  <c r="E22" i="5"/>
  <c r="G22" i="5" s="1"/>
  <c r="E26" i="5"/>
  <c r="G26" i="5" s="1"/>
  <c r="E30" i="5"/>
  <c r="G30" i="5" s="1"/>
  <c r="E11" i="5"/>
  <c r="G11" i="5" s="1"/>
  <c r="E15" i="5"/>
  <c r="G15" i="5" s="1"/>
  <c r="E19" i="5"/>
  <c r="G19" i="5" s="1"/>
  <c r="E23" i="5"/>
  <c r="G23" i="5" s="1"/>
  <c r="E27" i="5"/>
  <c r="G27" i="5" s="1"/>
  <c r="E10" i="5"/>
  <c r="G10" i="5" s="1"/>
  <c r="E12" i="5"/>
  <c r="G12" i="5" s="1"/>
  <c r="E16" i="5"/>
  <c r="G16" i="5" s="1"/>
  <c r="G20" i="5"/>
  <c r="E24" i="5"/>
  <c r="G24" i="5" s="1"/>
  <c r="E28" i="5"/>
  <c r="G28" i="5" s="1"/>
  <c r="G31" i="5" l="1"/>
  <c r="C3" i="5" s="1"/>
  <c r="C4" i="5" l="1"/>
  <c r="D4" i="5" s="1"/>
</calcChain>
</file>

<file path=xl/sharedStrings.xml><?xml version="1.0" encoding="utf-8"?>
<sst xmlns="http://schemas.openxmlformats.org/spreadsheetml/2006/main" count="183" uniqueCount="154">
  <si>
    <t>العناصر</t>
  </si>
  <si>
    <t>م</t>
  </si>
  <si>
    <t>نوع المنشا</t>
  </si>
  <si>
    <t>مشاريع سكنية</t>
  </si>
  <si>
    <t>سكن خاص</t>
  </si>
  <si>
    <t>سكن تجاري</t>
  </si>
  <si>
    <t>مشاريع تعليمية</t>
  </si>
  <si>
    <t>مدارس</t>
  </si>
  <si>
    <t>رياض اطفال</t>
  </si>
  <si>
    <t>مشاريع تجارية</t>
  </si>
  <si>
    <t>منشات تجارية</t>
  </si>
  <si>
    <t>بنوك</t>
  </si>
  <si>
    <t>مباني مكاتب</t>
  </si>
  <si>
    <t>فنادق</t>
  </si>
  <si>
    <t xml:space="preserve">انواع </t>
  </si>
  <si>
    <t>مسارح, قاعات عامة</t>
  </si>
  <si>
    <t>مشاريع صناعية</t>
  </si>
  <si>
    <t>مصانع</t>
  </si>
  <si>
    <t>مخازن</t>
  </si>
  <si>
    <t>محطات كهرباء و مياه</t>
  </si>
  <si>
    <t>مشاريع صحية</t>
  </si>
  <si>
    <t>مراكز صحية اولية</t>
  </si>
  <si>
    <t>مراكز صحية تخصصية</t>
  </si>
  <si>
    <t>مستشفيات</t>
  </si>
  <si>
    <t>مشاريع اخرى</t>
  </si>
  <si>
    <t>اندية رياضية</t>
  </si>
  <si>
    <t>مباني حكومية عامة</t>
  </si>
  <si>
    <t>معسكرات</t>
  </si>
  <si>
    <t>مشاريع امنية</t>
  </si>
  <si>
    <t>Precast Concrete System</t>
  </si>
  <si>
    <t>Cast In-situ System(1)</t>
  </si>
  <si>
    <t>Full precast</t>
  </si>
  <si>
    <t>Precast beam and precast slab</t>
  </si>
  <si>
    <t>Precast slab only</t>
  </si>
  <si>
    <t>Steel beam and steel column (without concrete encasement)</t>
  </si>
  <si>
    <t>Steel beam and steel column (with concrete encasement)</t>
  </si>
  <si>
    <t>Flat plate with no perimeter beams</t>
  </si>
  <si>
    <t>Flat slab with no perimeter beams</t>
  </si>
  <si>
    <t>Flat slab with perimeter beams (beam depth ≤ 600 mm)(3)</t>
  </si>
  <si>
    <t>One-directional beam</t>
  </si>
  <si>
    <t>Two-directional beam</t>
  </si>
  <si>
    <t>Roof System
(non-RC)</t>
  </si>
  <si>
    <t>Integrated metal roof on steel truss</t>
  </si>
  <si>
    <t>Curtain wall / full height
glass partition / dry
partition wall(2) /
prefabricated railing</t>
  </si>
  <si>
    <t>Curtain wall / Full height glass partition</t>
  </si>
  <si>
    <t>Prefabricated railing</t>
  </si>
  <si>
    <t>Precast Concrete Panel /
Wall(3)</t>
  </si>
  <si>
    <t>PC Formwork(4)</t>
  </si>
  <si>
    <t>Cast In-situ RC Wall</t>
  </si>
  <si>
    <t>Full prefabricated partition wall</t>
  </si>
  <si>
    <t>Buildable Features</t>
  </si>
  <si>
    <t>module</t>
  </si>
  <si>
    <t>unit Of Coverage</t>
  </si>
  <si>
    <t>N Value</t>
  </si>
  <si>
    <t>Percentage of Coverage</t>
  </si>
  <si>
    <t>&gt;=70% to &lt;90%</t>
  </si>
  <si>
    <t>&gt;=90%</t>
  </si>
  <si>
    <t>Standardisation</t>
  </si>
  <si>
    <t>Grids</t>
  </si>
  <si>
    <t>2.1 a</t>
  </si>
  <si>
    <t>2.1b</t>
  </si>
  <si>
    <t>2.2a</t>
  </si>
  <si>
    <t>2.2b</t>
  </si>
  <si>
    <t>Columns (3 most Common Sizes)</t>
  </si>
  <si>
    <t>Beams (3 most common sizes)</t>
  </si>
  <si>
    <t>Door leaf openings (W</t>
  </si>
  <si>
    <t>عناصر الاستبيان</t>
  </si>
  <si>
    <t xml:space="preserve">اسم الشركة </t>
  </si>
  <si>
    <t xml:space="preserve">عدد العمالة </t>
  </si>
  <si>
    <t xml:space="preserve">المقر </t>
  </si>
  <si>
    <t xml:space="preserve">الخبرة السابقة </t>
  </si>
  <si>
    <t>الفئة (استشاري \ مقاول )</t>
  </si>
  <si>
    <t xml:space="preserve">التصنيف </t>
  </si>
  <si>
    <t>Area</t>
  </si>
  <si>
    <t>Slab Type %</t>
  </si>
  <si>
    <t>Building Score</t>
  </si>
  <si>
    <t>Total</t>
  </si>
  <si>
    <t>wall Type %</t>
  </si>
  <si>
    <t>Dry wall partition (without finishing)</t>
  </si>
  <si>
    <t>Precast concrete panel / wall with finishing</t>
  </si>
  <si>
    <t>Precast Concrete panel / wall without finishing</t>
  </si>
  <si>
    <t>PC formwork with finishing</t>
  </si>
  <si>
    <t>PC formwork without finishing</t>
  </si>
  <si>
    <t>Cast in-situ RC wall</t>
  </si>
  <si>
    <t xml:space="preserve">Flat plate with perimeter beams </t>
  </si>
  <si>
    <t>non RC  roof on cast in-situ beam</t>
  </si>
  <si>
    <t>non RC roof on steel truss or  steel beam or precast concrete beam</t>
  </si>
  <si>
    <t xml:space="preserve">Dry partition wall with  finishing (OR  Aluminum - GRC - PVC…ect ) </t>
  </si>
  <si>
    <t>Precision block wall with skim coat</t>
  </si>
  <si>
    <t>Precision block wall with plastering, tile / stone finishes</t>
  </si>
  <si>
    <t>Precision Block wall</t>
  </si>
  <si>
    <t>Brick wall / block wall with or without plastering</t>
  </si>
  <si>
    <t>Brick wall / Block wall</t>
  </si>
  <si>
    <r>
      <t>Precast column/wall</t>
    </r>
    <r>
      <rPr>
        <sz val="6"/>
        <rFont val="Arial"/>
        <family val="2"/>
      </rPr>
      <t xml:space="preserve">(2) </t>
    </r>
    <r>
      <rPr>
        <sz val="9.5"/>
        <rFont val="Arial"/>
        <family val="2"/>
      </rPr>
      <t>with flat plate and no perimeter beams</t>
    </r>
  </si>
  <si>
    <r>
      <t>Precast column/wall</t>
    </r>
    <r>
      <rPr>
        <sz val="6"/>
        <rFont val="Arial"/>
        <family val="2"/>
      </rPr>
      <t xml:space="preserve">(2) </t>
    </r>
    <r>
      <rPr>
        <sz val="9.5"/>
        <rFont val="Arial"/>
        <family val="2"/>
      </rPr>
      <t>with flat plate and perimeter beams</t>
    </r>
  </si>
  <si>
    <r>
      <t>Precast column/wall</t>
    </r>
    <r>
      <rPr>
        <sz val="6"/>
        <rFont val="Arial"/>
        <family val="2"/>
      </rPr>
      <t xml:space="preserve">(2) </t>
    </r>
    <r>
      <rPr>
        <sz val="9.5"/>
        <rFont val="Arial"/>
        <family val="2"/>
      </rPr>
      <t>with flat slab and no perimeter beams</t>
    </r>
  </si>
  <si>
    <r>
      <t>Precast column/wall</t>
    </r>
    <r>
      <rPr>
        <sz val="6"/>
        <rFont val="Arial"/>
        <family val="2"/>
      </rPr>
      <t xml:space="preserve">(2) </t>
    </r>
    <r>
      <rPr>
        <sz val="9.5"/>
        <rFont val="Arial"/>
        <family val="2"/>
      </rPr>
      <t>with flat slab and perimeter beams</t>
    </r>
  </si>
  <si>
    <r>
      <t>Precast beam and precast column/wall</t>
    </r>
    <r>
      <rPr>
        <sz val="6"/>
        <rFont val="Arial"/>
        <family val="2"/>
      </rPr>
      <t>(2)</t>
    </r>
  </si>
  <si>
    <r>
      <t>Precast column/wall</t>
    </r>
    <r>
      <rPr>
        <sz val="6"/>
        <rFont val="Arial"/>
        <family val="2"/>
      </rPr>
      <t xml:space="preserve">(2) </t>
    </r>
    <r>
      <rPr>
        <sz val="9.5"/>
        <rFont val="Arial"/>
        <family val="2"/>
      </rPr>
      <t>and precast slab</t>
    </r>
  </si>
  <si>
    <r>
      <t>Precast column/wall only</t>
    </r>
    <r>
      <rPr>
        <sz val="6"/>
        <rFont val="Arial"/>
        <family val="2"/>
      </rPr>
      <t>(1)(2)</t>
    </r>
  </si>
  <si>
    <t>Structural Steel System
Applicable only if metal
 or precast slab is
adopted)</t>
  </si>
  <si>
    <t>Structural SYSTEM</t>
  </si>
  <si>
    <t>Project:</t>
  </si>
  <si>
    <t>Labour Saving Index Ss</t>
  </si>
  <si>
    <t>Wall System Sw value</t>
  </si>
  <si>
    <t>Labour Saving Index Sw</t>
  </si>
  <si>
    <t>Description</t>
  </si>
  <si>
    <t>Wall System</t>
  </si>
  <si>
    <t>Other Building Design Features - N Value</t>
  </si>
  <si>
    <t>1.1 Columns (3 most common sizes)</t>
  </si>
  <si>
    <t>Buildable features</t>
  </si>
  <si>
    <t>Module</t>
  </si>
  <si>
    <t>Unit of Coverage</t>
  </si>
  <si>
    <t>≥70 % to ˂ 90 %</t>
  </si>
  <si>
    <t>1.2 Beams (3 most common sizes)</t>
  </si>
  <si>
    <t>1.3 Door leaf opening (width) (3 most common sizes)</t>
  </si>
  <si>
    <t>1.4 Windows (3 most common sizes)</t>
  </si>
  <si>
    <t>2. Grids</t>
  </si>
  <si>
    <t>2.1(a) Repetition of floor-to-floor height (for blocks more then 6 storey) the repetition should omit bottom floor, top floor and above</t>
  </si>
  <si>
    <t>2.2(b) Vertical repetition of structural floor layout (for blocks up to 6 storey). The repetition should omit bottom floor, top floor and above. Only applicable if there are at least 2 floors remaining after the floor omission.</t>
  </si>
  <si>
    <t>2.3 Repetition of horizontal grids</t>
  </si>
  <si>
    <t>3. Others</t>
  </si>
  <si>
    <t>3.1 Multi-tier precast columns</t>
  </si>
  <si>
    <t>3.2 Precast or pre-assembled/metal staircases</t>
  </si>
  <si>
    <t>3.3 Precast meter chambers (for landed residential developments)</t>
  </si>
  <si>
    <t>3.4 Precast refuse chutes</t>
  </si>
  <si>
    <t>3.5 Precast service risers</t>
  </si>
  <si>
    <t>3.6 No screeding for any flooring</t>
  </si>
  <si>
    <t>Bonus Points</t>
  </si>
  <si>
    <t>Single Integrated Components</t>
  </si>
  <si>
    <t>A.1 Prefabricated bathroom/toilet units complete with piping/wiring</t>
  </si>
  <si>
    <t>A.2 Precast household shelter</t>
  </si>
  <si>
    <t>Industry Standardisation</t>
  </si>
  <si>
    <t>A.3 (b) Typical storeys standardised to either 3.1m or 4.2m height and with precast staircase of riser height of 150mm and tread width of 300mm</t>
  </si>
  <si>
    <t>0.5M</t>
  </si>
  <si>
    <t>no</t>
  </si>
  <si>
    <t>area</t>
  </si>
  <si>
    <t>≥65 % to ˂ 80 %</t>
  </si>
  <si>
    <t>≥ 90%</t>
  </si>
  <si>
    <t>0.5 M</t>
  </si>
  <si>
    <t>1M/1M</t>
  </si>
  <si>
    <t>Building Score for structure system %</t>
  </si>
  <si>
    <t>Building Score for  wall system%</t>
  </si>
  <si>
    <t>Building Score for building system %</t>
  </si>
  <si>
    <r>
      <t>≥</t>
    </r>
    <r>
      <rPr>
        <b/>
        <sz val="8.8000000000000007"/>
        <color theme="0"/>
        <rFont val="Arial"/>
        <family val="2"/>
      </rPr>
      <t xml:space="preserve"> 80%</t>
    </r>
  </si>
  <si>
    <t>Bonus Score</t>
  </si>
  <si>
    <t>Client Name - Consultant Name :</t>
  </si>
  <si>
    <t>1. Standardisation</t>
  </si>
  <si>
    <t>N- Value (Percentage of Coverage)</t>
  </si>
  <si>
    <t>A.3 (a) Typical storeys standardised to either 2.8m, 3.15m, 3.5m, 4.2m, 4.55m height and with precast staircase of riser height of 175mm and tread width of 250mm or 275mm</t>
  </si>
  <si>
    <t>2.1(b) Repetition of floor-to-floor height (for blocks up to 6 storey). The repetition should omit bottom floor, top floor and above. Only applicable if there are at least 2 floor heights remaining after the floor omission.</t>
  </si>
  <si>
    <t>2.2(a) Vertical repetition of structural floor layout (for blocks more than 6 storey). The repetition should omit bottom floor, top floor and above.</t>
  </si>
  <si>
    <t xml:space="preserve">Structural Systems  - Ss Values, </t>
  </si>
  <si>
    <t>Wall legnth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</si>
</sst>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.5"/>
      <name val="Arial"/>
      <family val="2"/>
    </font>
    <font>
      <sz val="6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8.8000000000000007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9.5"/>
      <color theme="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Alignment="1"/>
    <xf numFmtId="0" fontId="0" fillId="0" borderId="6" xfId="0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2" fontId="3" fillId="6" borderId="18" xfId="0" applyNumberFormat="1" applyFont="1" applyFill="1" applyBorder="1" applyAlignment="1">
      <alignment horizontal="center" vertical="center" wrapText="1" readingOrder="2"/>
    </xf>
    <xf numFmtId="0" fontId="12" fillId="6" borderId="3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1" fillId="5" borderId="26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/>
    <xf numFmtId="0" fontId="0" fillId="0" borderId="0" xfId="0" applyFill="1" applyBorder="1" applyAlignment="1"/>
    <xf numFmtId="2" fontId="3" fillId="6" borderId="11" xfId="0" applyNumberFormat="1" applyFont="1" applyFill="1" applyBorder="1" applyAlignment="1">
      <alignment horizontal="center" vertical="center" wrapText="1" readingOrder="2"/>
    </xf>
    <xf numFmtId="2" fontId="3" fillId="6" borderId="41" xfId="0" applyNumberFormat="1" applyFont="1" applyFill="1" applyBorder="1" applyAlignment="1">
      <alignment horizontal="center" vertical="center" wrapText="1" readingOrder="2"/>
    </xf>
    <xf numFmtId="0" fontId="3" fillId="6" borderId="17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6" borderId="31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32" xfId="0" applyNumberFormat="1" applyFill="1" applyBorder="1" applyAlignment="1">
      <alignment horizontal="center" vertical="center"/>
    </xf>
    <xf numFmtId="2" fontId="0" fillId="6" borderId="45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0" xfId="0" applyFill="1" applyAlignment="1"/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2" fontId="2" fillId="6" borderId="26" xfId="0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6" fillId="0" borderId="27" xfId="0" applyFont="1" applyBorder="1" applyAlignment="1" applyProtection="1">
      <alignment vertical="center" wrapText="1"/>
      <protection locked="0"/>
    </xf>
    <xf numFmtId="2" fontId="12" fillId="6" borderId="6" xfId="0" applyNumberFormat="1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8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0" fillId="10" borderId="19" xfId="0" applyFont="1" applyFill="1" applyBorder="1" applyAlignment="1" applyProtection="1">
      <alignment horizontal="center" vertical="center"/>
      <protection locked="0"/>
    </xf>
    <xf numFmtId="0" fontId="10" fillId="10" borderId="15" xfId="0" applyFont="1" applyFill="1" applyBorder="1" applyAlignment="1" applyProtection="1">
      <alignment horizontal="center" vertical="center"/>
      <protection locked="0"/>
    </xf>
    <xf numFmtId="0" fontId="10" fillId="10" borderId="16" xfId="0" applyFont="1" applyFill="1" applyBorder="1" applyAlignment="1" applyProtection="1">
      <alignment horizontal="center" vertical="center"/>
      <protection locked="0"/>
    </xf>
    <xf numFmtId="0" fontId="10" fillId="10" borderId="12" xfId="0" applyFont="1" applyFill="1" applyBorder="1" applyAlignment="1" applyProtection="1">
      <alignment horizontal="center" vertical="center"/>
      <protection locked="0"/>
    </xf>
    <xf numFmtId="0" fontId="10" fillId="10" borderId="17" xfId="0" applyFont="1" applyFill="1" applyBorder="1" applyAlignment="1" applyProtection="1">
      <alignment horizontal="center" vertical="center"/>
      <protection locked="0"/>
    </xf>
    <xf numFmtId="0" fontId="19" fillId="10" borderId="2" xfId="0" applyFont="1" applyFill="1" applyBorder="1" applyAlignment="1" applyProtection="1">
      <alignment horizontal="center" vertical="center"/>
      <protection locked="0"/>
    </xf>
    <xf numFmtId="0" fontId="19" fillId="10" borderId="1" xfId="0" applyFont="1" applyFill="1" applyBorder="1" applyAlignment="1" applyProtection="1">
      <alignment horizontal="center" vertical="center"/>
      <protection locked="0"/>
    </xf>
    <xf numFmtId="0" fontId="19" fillId="10" borderId="21" xfId="0" applyFont="1" applyFill="1" applyBorder="1" applyAlignment="1" applyProtection="1">
      <alignment horizontal="center" vertical="center"/>
      <protection locked="0"/>
    </xf>
    <xf numFmtId="0" fontId="19" fillId="10" borderId="45" xfId="0" applyFont="1" applyFill="1" applyBorder="1" applyAlignment="1" applyProtection="1">
      <alignment horizontal="center" vertical="center"/>
      <protection locked="0"/>
    </xf>
    <xf numFmtId="0" fontId="20" fillId="10" borderId="11" xfId="0" applyFont="1" applyFill="1" applyBorder="1" applyAlignment="1" applyProtection="1">
      <alignment horizontal="center" vertical="center" wrapText="1" readingOrder="2"/>
      <protection locked="0"/>
    </xf>
    <xf numFmtId="0" fontId="20" fillId="10" borderId="14" xfId="0" applyFont="1" applyFill="1" applyBorder="1" applyAlignment="1" applyProtection="1">
      <alignment horizontal="center" vertical="center" wrapText="1"/>
      <protection locked="0"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 applyProtection="1">
      <alignment horizontal="center" vertical="center" wrapText="1"/>
      <protection locked="0"/>
    </xf>
    <xf numFmtId="0" fontId="20" fillId="10" borderId="21" xfId="0" applyFont="1" applyFill="1" applyBorder="1" applyAlignment="1" applyProtection="1">
      <alignment horizontal="center" vertical="center" wrapText="1"/>
      <protection locked="0"/>
    </xf>
    <xf numFmtId="0" fontId="20" fillId="10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 readingOrder="2"/>
    </xf>
    <xf numFmtId="0" fontId="7" fillId="0" borderId="0" xfId="0" applyFont="1" applyFill="1" applyBorder="1" applyAlignment="1">
      <alignment vertical="top" wrapText="1"/>
    </xf>
    <xf numFmtId="0" fontId="7" fillId="6" borderId="2" xfId="0" applyFont="1" applyFill="1" applyBorder="1" applyAlignment="1" applyProtection="1">
      <alignment vertical="top" wrapText="1" readingOrder="2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 applyProtection="1">
      <alignment vertical="top" wrapText="1" readingOrder="2"/>
      <protection locked="0"/>
    </xf>
    <xf numFmtId="0" fontId="7" fillId="6" borderId="10" xfId="0" applyFont="1" applyFill="1" applyBorder="1" applyAlignment="1" applyProtection="1">
      <alignment vertical="top" wrapText="1"/>
      <protection locked="0"/>
    </xf>
    <xf numFmtId="0" fontId="13" fillId="6" borderId="2" xfId="0" applyFont="1" applyFill="1" applyBorder="1" applyAlignment="1" applyProtection="1">
      <alignment vertical="center"/>
      <protection locked="0"/>
    </xf>
    <xf numFmtId="0" fontId="13" fillId="6" borderId="21" xfId="0" applyFont="1" applyFill="1" applyBorder="1" applyAlignment="1" applyProtection="1">
      <alignment vertical="center"/>
      <protection locked="0"/>
    </xf>
    <xf numFmtId="0" fontId="13" fillId="6" borderId="2" xfId="0" applyFont="1" applyFill="1" applyBorder="1" applyAlignment="1" applyProtection="1">
      <protection locked="0"/>
    </xf>
    <xf numFmtId="0" fontId="13" fillId="6" borderId="1" xfId="0" applyFont="1" applyFill="1" applyBorder="1" applyAlignment="1" applyProtection="1">
      <protection locked="0"/>
    </xf>
    <xf numFmtId="0" fontId="13" fillId="6" borderId="21" xfId="0" applyFont="1" applyFill="1" applyBorder="1" applyAlignment="1" applyProtection="1">
      <protection locked="0"/>
    </xf>
    <xf numFmtId="0" fontId="13" fillId="6" borderId="21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6" borderId="45" xfId="0" applyFont="1" applyFill="1" applyBorder="1" applyAlignment="1">
      <alignment vertical="center"/>
    </xf>
    <xf numFmtId="0" fontId="9" fillId="7" borderId="2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/>
    </xf>
    <xf numFmtId="0" fontId="19" fillId="10" borderId="31" xfId="0" applyFont="1" applyFill="1" applyBorder="1" applyAlignment="1" applyProtection="1">
      <alignment horizontal="center" vertical="center"/>
      <protection locked="0"/>
    </xf>
    <xf numFmtId="0" fontId="4" fillId="6" borderId="21" xfId="0" applyFont="1" applyFill="1" applyBorder="1" applyAlignment="1">
      <alignment vertical="center" wrapText="1"/>
    </xf>
    <xf numFmtId="2" fontId="0" fillId="6" borderId="17" xfId="0" applyNumberForma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left" vertical="center" wrapText="1"/>
    </xf>
    <xf numFmtId="0" fontId="19" fillId="10" borderId="22" xfId="0" applyFont="1" applyFill="1" applyBorder="1" applyAlignment="1" applyProtection="1">
      <alignment horizontal="center" vertical="center"/>
      <protection locked="0"/>
    </xf>
    <xf numFmtId="2" fontId="0" fillId="6" borderId="22" xfId="0" applyNumberFormat="1" applyFill="1" applyBorder="1" applyAlignment="1">
      <alignment horizontal="center" vertical="center"/>
    </xf>
    <xf numFmtId="0" fontId="19" fillId="10" borderId="6" xfId="0" applyFont="1" applyFill="1" applyBorder="1" applyAlignment="1" applyProtection="1">
      <alignment horizontal="center" vertical="center" wrapText="1"/>
      <protection locked="0"/>
    </xf>
    <xf numFmtId="0" fontId="0" fillId="6" borderId="37" xfId="0" applyFill="1" applyBorder="1" applyAlignment="1" applyProtection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5" borderId="43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44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10" fillId="9" borderId="35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left" vertical="center"/>
    </xf>
    <xf numFmtId="0" fontId="11" fillId="9" borderId="28" xfId="0" applyFont="1" applyFill="1" applyBorder="1" applyAlignment="1">
      <alignment horizontal="left" vertical="center"/>
    </xf>
    <xf numFmtId="0" fontId="11" fillId="9" borderId="29" xfId="0" applyFont="1" applyFill="1" applyBorder="1" applyAlignment="1">
      <alignment horizontal="left" vertical="center"/>
    </xf>
    <xf numFmtId="0" fontId="11" fillId="9" borderId="20" xfId="0" applyFont="1" applyFill="1" applyBorder="1" applyAlignment="1">
      <alignment horizontal="left" vertical="center"/>
    </xf>
    <xf numFmtId="0" fontId="11" fillId="9" borderId="8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0" fontId="9" fillId="7" borderId="25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9" fillId="8" borderId="23" xfId="0" applyFont="1" applyFill="1" applyBorder="1" applyAlignment="1">
      <alignment vertical="center" wrapText="1"/>
    </xf>
    <xf numFmtId="0" fontId="9" fillId="8" borderId="24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9" fillId="8" borderId="23" xfId="0" applyFont="1" applyFill="1" applyBorder="1" applyAlignment="1">
      <alignment horizontal="left" wrapText="1"/>
    </xf>
    <xf numFmtId="0" fontId="9" fillId="8" borderId="25" xfId="0" applyFont="1" applyFill="1" applyBorder="1" applyAlignment="1">
      <alignment horizontal="left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5952</xdr:colOff>
      <xdr:row>2</xdr:row>
      <xdr:rowOff>5952</xdr:rowOff>
    </xdr:from>
    <xdr:to>
      <xdr:col>3</xdr:col>
      <xdr:colOff>309561</xdr:colOff>
      <xdr:row>5</xdr:row>
      <xdr:rowOff>0</xdr:rowOff>
    </xdr:to>
    <xdr:sp macro="" textlink="">
      <xdr:nvSpPr>
        <xdr:cNvPr id="3" name="Isosceles Triangle 2"/>
        <xdr:cNvSpPr/>
      </xdr:nvSpPr>
      <xdr:spPr>
        <a:xfrm rot="5400000">
          <a:off x="6328170" y="1006078"/>
          <a:ext cx="1303735" cy="303609"/>
        </a:xfrm>
        <a:prstGeom prst="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rightToLeft="1" zoomScale="140" zoomScaleNormal="140" workbookViewId="0">
      <selection activeCell="B9" sqref="B9:B13"/>
    </sheetView>
  </sheetViews>
  <sheetFormatPr defaultRowHeight="15" x14ac:dyDescent="0.25"/>
  <cols>
    <col min="1" max="1" width="3.7109375" customWidth="1"/>
    <col min="2" max="2" width="20.7109375" customWidth="1"/>
    <col min="3" max="3" width="26.28515625" customWidth="1"/>
    <col min="4" max="5" width="20.7109375" customWidth="1"/>
    <col min="6" max="6" width="26.42578125" customWidth="1"/>
    <col min="7" max="7" width="22.85546875" customWidth="1"/>
  </cols>
  <sheetData>
    <row r="1" spans="1:7" ht="15.75" x14ac:dyDescent="0.25">
      <c r="B1" t="s">
        <v>14</v>
      </c>
      <c r="C1" s="137"/>
      <c r="D1" s="137"/>
      <c r="E1" s="137"/>
      <c r="F1" s="137"/>
    </row>
    <row r="3" spans="1:7" x14ac:dyDescent="0.25">
      <c r="A3" s="135" t="s">
        <v>1</v>
      </c>
      <c r="B3" s="135" t="s">
        <v>0</v>
      </c>
      <c r="C3" s="142" t="s">
        <v>2</v>
      </c>
      <c r="D3" s="3"/>
      <c r="E3" s="3"/>
      <c r="F3" s="3"/>
      <c r="G3" s="3"/>
    </row>
    <row r="4" spans="1:7" x14ac:dyDescent="0.25">
      <c r="A4" s="136"/>
      <c r="B4" s="136"/>
      <c r="C4" s="142"/>
      <c r="D4" s="3"/>
      <c r="E4" s="3"/>
      <c r="F4" s="3"/>
      <c r="G4" s="3"/>
    </row>
    <row r="5" spans="1:7" x14ac:dyDescent="0.25">
      <c r="A5" s="139">
        <v>1</v>
      </c>
      <c r="B5" s="139" t="s">
        <v>3</v>
      </c>
      <c r="C5" s="1" t="s">
        <v>4</v>
      </c>
      <c r="D5" s="2"/>
      <c r="E5" s="2"/>
      <c r="F5" s="2"/>
      <c r="G5" s="2"/>
    </row>
    <row r="6" spans="1:7" x14ac:dyDescent="0.25">
      <c r="A6" s="141"/>
      <c r="B6" s="141"/>
      <c r="C6" s="1" t="s">
        <v>5</v>
      </c>
      <c r="D6" s="2"/>
      <c r="E6" s="2"/>
      <c r="F6" s="2"/>
      <c r="G6" s="2"/>
    </row>
    <row r="7" spans="1:7" x14ac:dyDescent="0.25">
      <c r="A7" s="139">
        <v>2</v>
      </c>
      <c r="B7" s="139" t="s">
        <v>6</v>
      </c>
      <c r="C7" s="1" t="s">
        <v>7</v>
      </c>
      <c r="D7" s="2"/>
      <c r="E7" s="2"/>
      <c r="F7" s="2"/>
      <c r="G7" s="2"/>
    </row>
    <row r="8" spans="1:7" x14ac:dyDescent="0.25">
      <c r="A8" s="141"/>
      <c r="B8" s="141"/>
      <c r="C8" s="1" t="s">
        <v>8</v>
      </c>
      <c r="D8" s="2"/>
      <c r="E8" s="2"/>
      <c r="F8" s="2"/>
      <c r="G8" s="2"/>
    </row>
    <row r="9" spans="1:7" x14ac:dyDescent="0.25">
      <c r="A9" s="139">
        <v>3</v>
      </c>
      <c r="B9" s="139" t="s">
        <v>9</v>
      </c>
      <c r="C9" s="1" t="s">
        <v>10</v>
      </c>
      <c r="D9" s="2"/>
      <c r="E9" s="2"/>
      <c r="F9" s="2"/>
      <c r="G9" s="2"/>
    </row>
    <row r="10" spans="1:7" x14ac:dyDescent="0.25">
      <c r="A10" s="140"/>
      <c r="B10" s="140"/>
      <c r="C10" s="1" t="s">
        <v>11</v>
      </c>
      <c r="D10" s="2"/>
      <c r="E10" s="2"/>
      <c r="F10" s="2"/>
      <c r="G10" s="2"/>
    </row>
    <row r="11" spans="1:7" x14ac:dyDescent="0.25">
      <c r="A11" s="140"/>
      <c r="B11" s="140"/>
      <c r="C11" s="1" t="s">
        <v>12</v>
      </c>
      <c r="D11" s="2"/>
      <c r="E11" s="2"/>
      <c r="F11" s="2"/>
      <c r="G11" s="2"/>
    </row>
    <row r="12" spans="1:7" x14ac:dyDescent="0.25">
      <c r="A12" s="140"/>
      <c r="B12" s="140"/>
      <c r="C12" s="1" t="s">
        <v>13</v>
      </c>
      <c r="D12" s="2"/>
      <c r="E12" s="2"/>
      <c r="F12" s="2"/>
      <c r="G12" s="2"/>
    </row>
    <row r="13" spans="1:7" x14ac:dyDescent="0.25">
      <c r="A13" s="141"/>
      <c r="B13" s="141"/>
      <c r="C13" s="1" t="s">
        <v>15</v>
      </c>
      <c r="D13" s="2"/>
      <c r="E13" s="2"/>
      <c r="F13" s="2"/>
      <c r="G13" s="2"/>
    </row>
    <row r="14" spans="1:7" x14ac:dyDescent="0.25">
      <c r="A14" s="139">
        <v>4</v>
      </c>
      <c r="B14" s="139" t="s">
        <v>16</v>
      </c>
      <c r="C14" s="1" t="s">
        <v>17</v>
      </c>
      <c r="D14" s="2"/>
      <c r="E14" s="2"/>
      <c r="F14" s="2"/>
      <c r="G14" s="2"/>
    </row>
    <row r="15" spans="1:7" x14ac:dyDescent="0.25">
      <c r="A15" s="140"/>
      <c r="B15" s="140"/>
      <c r="C15" s="1" t="s">
        <v>18</v>
      </c>
      <c r="D15" s="2"/>
      <c r="E15" s="2"/>
      <c r="F15" s="2"/>
      <c r="G15" s="2"/>
    </row>
    <row r="16" spans="1:7" x14ac:dyDescent="0.25">
      <c r="A16" s="141"/>
      <c r="B16" s="141"/>
      <c r="C16" s="1" t="s">
        <v>19</v>
      </c>
      <c r="D16" s="2"/>
      <c r="E16" s="2"/>
      <c r="F16" s="2"/>
      <c r="G16" s="2"/>
    </row>
    <row r="17" spans="1:7" x14ac:dyDescent="0.25">
      <c r="A17" s="139">
        <v>5</v>
      </c>
      <c r="B17" s="139" t="s">
        <v>20</v>
      </c>
      <c r="C17" s="1" t="s">
        <v>23</v>
      </c>
      <c r="D17" s="2"/>
      <c r="E17" s="2"/>
      <c r="F17" s="2"/>
      <c r="G17" s="2"/>
    </row>
    <row r="18" spans="1:7" x14ac:dyDescent="0.25">
      <c r="A18" s="140"/>
      <c r="B18" s="140"/>
      <c r="C18" s="1" t="s">
        <v>21</v>
      </c>
      <c r="D18" s="2"/>
      <c r="E18" s="2"/>
      <c r="F18" s="2"/>
      <c r="G18" s="2"/>
    </row>
    <row r="19" spans="1:7" x14ac:dyDescent="0.25">
      <c r="A19" s="141"/>
      <c r="B19" s="141"/>
      <c r="C19" s="1" t="s">
        <v>22</v>
      </c>
      <c r="D19" s="2"/>
      <c r="E19" s="2"/>
      <c r="F19" s="2"/>
      <c r="G19" s="2"/>
    </row>
    <row r="20" spans="1:7" x14ac:dyDescent="0.25">
      <c r="A20" s="139">
        <v>6</v>
      </c>
      <c r="B20" s="139" t="s">
        <v>24</v>
      </c>
      <c r="C20" s="1" t="s">
        <v>25</v>
      </c>
      <c r="D20" s="2"/>
      <c r="E20" s="2"/>
      <c r="F20" s="2"/>
      <c r="G20" s="2"/>
    </row>
    <row r="21" spans="1:7" x14ac:dyDescent="0.25">
      <c r="A21" s="140"/>
      <c r="B21" s="140"/>
      <c r="C21" s="1" t="s">
        <v>26</v>
      </c>
      <c r="D21" s="2"/>
      <c r="E21" s="2"/>
      <c r="F21" s="2"/>
      <c r="G21" s="2"/>
    </row>
    <row r="22" spans="1:7" x14ac:dyDescent="0.25">
      <c r="A22" s="140"/>
      <c r="B22" s="140"/>
      <c r="C22" s="1" t="s">
        <v>27</v>
      </c>
      <c r="D22" s="2"/>
      <c r="E22" s="2"/>
      <c r="F22" s="2"/>
      <c r="G22" s="2"/>
    </row>
    <row r="23" spans="1:7" x14ac:dyDescent="0.25">
      <c r="A23" s="141"/>
      <c r="B23" s="141"/>
      <c r="C23" s="1" t="s">
        <v>28</v>
      </c>
      <c r="D23" s="2"/>
      <c r="E23" s="2"/>
      <c r="F23" s="2"/>
      <c r="G23" s="2"/>
    </row>
    <row r="25" spans="1:7" x14ac:dyDescent="0.25">
      <c r="D25" s="138"/>
      <c r="E25" s="138"/>
      <c r="F25" s="138"/>
    </row>
    <row r="26" spans="1:7" x14ac:dyDescent="0.25">
      <c r="D26" s="138"/>
      <c r="E26" s="138"/>
      <c r="F26" s="138"/>
    </row>
    <row r="27" spans="1:7" x14ac:dyDescent="0.25">
      <c r="D27" s="138"/>
      <c r="E27" s="138"/>
      <c r="F27" s="138"/>
    </row>
    <row r="28" spans="1:7" x14ac:dyDescent="0.25">
      <c r="D28" s="138"/>
      <c r="E28" s="138"/>
      <c r="F28" s="138"/>
    </row>
    <row r="29" spans="1:7" x14ac:dyDescent="0.25">
      <c r="D29" s="138"/>
      <c r="E29" s="138"/>
      <c r="F29" s="138"/>
    </row>
    <row r="30" spans="1:7" x14ac:dyDescent="0.25">
      <c r="D30" s="138"/>
      <c r="E30" s="138"/>
      <c r="F30" s="138"/>
    </row>
    <row r="31" spans="1:7" x14ac:dyDescent="0.25">
      <c r="D31" s="138"/>
      <c r="E31" s="138"/>
      <c r="F31" s="138"/>
    </row>
    <row r="32" spans="1:7" x14ac:dyDescent="0.25">
      <c r="D32" s="138"/>
      <c r="E32" s="138"/>
      <c r="F32" s="138"/>
    </row>
    <row r="33" spans="4:6" x14ac:dyDescent="0.25">
      <c r="D33" s="138"/>
      <c r="E33" s="138"/>
      <c r="F33" s="138"/>
    </row>
    <row r="34" spans="4:6" x14ac:dyDescent="0.25">
      <c r="D34" s="138"/>
      <c r="E34" s="138"/>
      <c r="F34" s="138"/>
    </row>
  </sheetData>
  <mergeCells count="26">
    <mergeCell ref="D33:F33"/>
    <mergeCell ref="D34:F34"/>
    <mergeCell ref="C3:C4"/>
    <mergeCell ref="B5:B6"/>
    <mergeCell ref="A5:A6"/>
    <mergeCell ref="B7:B8"/>
    <mergeCell ref="A7:A8"/>
    <mergeCell ref="B9:B13"/>
    <mergeCell ref="D31:F31"/>
    <mergeCell ref="D32:F32"/>
    <mergeCell ref="D27:F27"/>
    <mergeCell ref="D28:F28"/>
    <mergeCell ref="D29:F29"/>
    <mergeCell ref="D30:F30"/>
    <mergeCell ref="B20:B23"/>
    <mergeCell ref="A20:A23"/>
    <mergeCell ref="B3:B4"/>
    <mergeCell ref="A3:A4"/>
    <mergeCell ref="C1:F1"/>
    <mergeCell ref="D25:F25"/>
    <mergeCell ref="D26:F26"/>
    <mergeCell ref="B17:B19"/>
    <mergeCell ref="A14:A16"/>
    <mergeCell ref="A17:A19"/>
    <mergeCell ref="A9:A13"/>
    <mergeCell ref="B14:B1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81"/>
  <sheetViews>
    <sheetView showGridLines="0" tabSelected="1" zoomScale="90" zoomScaleNormal="90" workbookViewId="0">
      <pane ySplit="6" topLeftCell="A10" activePane="bottomLeft" state="frozen"/>
      <selection pane="bottomLeft" activeCell="C10" sqref="C10"/>
    </sheetView>
  </sheetViews>
  <sheetFormatPr defaultColWidth="8.85546875" defaultRowHeight="15" x14ac:dyDescent="0.25"/>
  <cols>
    <col min="1" max="1" width="8.85546875" style="7"/>
    <col min="2" max="2" width="34.85546875" style="7" customWidth="1"/>
    <col min="3" max="3" width="67.5703125" style="11" customWidth="1"/>
    <col min="4" max="4" width="12.85546875" style="7" customWidth="1"/>
    <col min="5" max="5" width="12.28515625" style="7" customWidth="1"/>
    <col min="6" max="6" width="15.42578125" style="7" customWidth="1"/>
    <col min="7" max="7" width="14.140625" style="7" customWidth="1"/>
    <col min="8" max="8" width="15.85546875" style="7" customWidth="1"/>
    <col min="9" max="9" width="7.42578125" style="7" customWidth="1"/>
    <col min="10" max="10" width="8.85546875" style="7"/>
    <col min="11" max="11" width="8.85546875" style="7" hidden="1" customWidth="1"/>
    <col min="12" max="12" width="0" style="7" hidden="1" customWidth="1"/>
    <col min="13" max="13" width="9.85546875" style="7" hidden="1" customWidth="1"/>
    <col min="14" max="14" width="11.5703125" style="7" hidden="1" customWidth="1"/>
    <col min="15" max="19" width="0" style="7" hidden="1" customWidth="1"/>
    <col min="20" max="23" width="8.85546875" style="7"/>
    <col min="24" max="24" width="52.42578125" style="7" bestFit="1" customWidth="1"/>
    <col min="25" max="16384" width="8.85546875" style="7"/>
  </cols>
  <sheetData>
    <row r="1" spans="2:39" ht="15.75" thickBot="1" x14ac:dyDescent="0.3"/>
    <row r="2" spans="2:39" ht="39" customHeight="1" thickBot="1" x14ac:dyDescent="0.3">
      <c r="B2" s="28" t="s">
        <v>102</v>
      </c>
      <c r="C2" s="77"/>
      <c r="D2" s="144" t="s">
        <v>146</v>
      </c>
      <c r="E2" s="145"/>
      <c r="F2" s="223"/>
      <c r="G2" s="224"/>
      <c r="H2" s="225"/>
      <c r="I2" s="225"/>
      <c r="J2" s="225"/>
      <c r="K2" s="225"/>
      <c r="L2" s="225"/>
      <c r="M2" s="225"/>
      <c r="N2" s="225"/>
      <c r="O2" s="225"/>
      <c r="P2" s="225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37"/>
      <c r="AK2" s="37"/>
      <c r="AL2" s="37"/>
      <c r="AM2" s="37"/>
    </row>
    <row r="3" spans="2:39" s="66" customFormat="1" ht="37.15" customHeight="1" thickBot="1" x14ac:dyDescent="0.3">
      <c r="B3" s="73" t="s">
        <v>141</v>
      </c>
      <c r="C3" s="75">
        <f>50*G31</f>
        <v>0</v>
      </c>
      <c r="D3" s="220" t="s">
        <v>143</v>
      </c>
      <c r="E3" s="221"/>
      <c r="F3" s="221"/>
      <c r="G3" s="222"/>
      <c r="H3" s="74"/>
      <c r="I3" s="74"/>
      <c r="J3" s="74"/>
      <c r="K3" s="71"/>
      <c r="L3" s="71"/>
      <c r="M3" s="71"/>
      <c r="N3" s="71"/>
      <c r="O3" s="71"/>
      <c r="P3" s="71"/>
      <c r="Q3" s="70"/>
      <c r="R3" s="70"/>
      <c r="S3" s="70"/>
      <c r="T3" s="72"/>
      <c r="U3" s="72"/>
      <c r="V3" s="72"/>
      <c r="W3" s="72"/>
      <c r="X3" s="72"/>
      <c r="Y3" s="72"/>
      <c r="Z3" s="70"/>
      <c r="AA3" s="70"/>
      <c r="AB3" s="70"/>
      <c r="AC3" s="72"/>
      <c r="AD3" s="72"/>
      <c r="AE3" s="72"/>
      <c r="AF3" s="72"/>
      <c r="AG3" s="72"/>
      <c r="AH3" s="72"/>
      <c r="AI3" s="72"/>
      <c r="AJ3" s="37"/>
      <c r="AK3" s="37"/>
      <c r="AL3" s="37"/>
      <c r="AM3" s="37"/>
    </row>
    <row r="4" spans="2:39" s="66" customFormat="1" ht="37.15" customHeight="1" thickBot="1" x14ac:dyDescent="0.3">
      <c r="B4" s="73" t="s">
        <v>142</v>
      </c>
      <c r="C4" s="75">
        <f>40*G48</f>
        <v>0</v>
      </c>
      <c r="D4" s="146">
        <f>C4+C3+C5</f>
        <v>0</v>
      </c>
      <c r="E4" s="147"/>
      <c r="F4" s="147"/>
      <c r="G4" s="148"/>
      <c r="H4" s="106"/>
      <c r="I4" s="70"/>
      <c r="J4" s="70"/>
      <c r="K4" s="71"/>
      <c r="L4" s="71"/>
      <c r="M4" s="71"/>
      <c r="N4" s="71"/>
      <c r="O4" s="71"/>
      <c r="P4" s="71"/>
      <c r="Q4" s="70"/>
      <c r="R4" s="70"/>
      <c r="S4" s="70"/>
      <c r="T4" s="72"/>
      <c r="U4" s="72"/>
      <c r="V4" s="72"/>
      <c r="W4" s="72"/>
      <c r="X4" s="72"/>
      <c r="Y4" s="72"/>
      <c r="Z4" s="70"/>
      <c r="AA4" s="70"/>
      <c r="AB4" s="70"/>
      <c r="AC4" s="72"/>
      <c r="AD4" s="72"/>
      <c r="AE4" s="72"/>
      <c r="AF4" s="72"/>
      <c r="AG4" s="72"/>
      <c r="AH4" s="72"/>
      <c r="AI4" s="72"/>
      <c r="AJ4" s="37"/>
      <c r="AK4" s="37"/>
      <c r="AL4" s="37"/>
      <c r="AM4" s="37"/>
    </row>
    <row r="5" spans="2:39" s="66" customFormat="1" ht="30" customHeight="1" thickBot="1" x14ac:dyDescent="0.3">
      <c r="B5" s="73" t="s">
        <v>145</v>
      </c>
      <c r="C5" s="75">
        <f>SUM(H79)</f>
        <v>0</v>
      </c>
      <c r="D5" s="149"/>
      <c r="E5" s="150"/>
      <c r="F5" s="150"/>
      <c r="G5" s="151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72"/>
      <c r="X5" s="72"/>
      <c r="Y5" s="72"/>
      <c r="Z5" s="70"/>
      <c r="AA5" s="70"/>
      <c r="AB5" s="70"/>
      <c r="AC5" s="72"/>
      <c r="AD5" s="72"/>
      <c r="AE5" s="72"/>
      <c r="AF5" s="72"/>
      <c r="AG5" s="72"/>
      <c r="AH5" s="72"/>
      <c r="AI5" s="72"/>
      <c r="AJ5" s="37"/>
      <c r="AK5" s="37"/>
      <c r="AL5" s="37"/>
      <c r="AM5" s="37"/>
    </row>
    <row r="6" spans="2:39" s="66" customFormat="1" ht="15.75" customHeight="1" x14ac:dyDescent="0.25">
      <c r="B6" s="227">
        <v>3</v>
      </c>
      <c r="C6" s="227"/>
      <c r="D6" s="72"/>
      <c r="E6" s="72"/>
      <c r="F6" s="72"/>
      <c r="G6" s="72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72"/>
      <c r="X6" s="72"/>
      <c r="Y6" s="72"/>
      <c r="Z6" s="70"/>
      <c r="AA6" s="70"/>
      <c r="AB6" s="70"/>
      <c r="AC6" s="72"/>
      <c r="AD6" s="72"/>
      <c r="AE6" s="72"/>
      <c r="AF6" s="72"/>
      <c r="AG6" s="72"/>
      <c r="AH6" s="72"/>
      <c r="AI6" s="72"/>
      <c r="AJ6" s="37"/>
      <c r="AK6" s="37"/>
      <c r="AL6" s="37"/>
      <c r="AM6" s="37"/>
    </row>
    <row r="7" spans="2:39" s="66" customFormat="1" ht="37.15" customHeight="1" thickBot="1" x14ac:dyDescent="0.3">
      <c r="B7" s="67"/>
      <c r="C7" s="119"/>
      <c r="D7" s="35"/>
      <c r="E7" s="67"/>
      <c r="F7" s="67"/>
      <c r="H7" s="70"/>
      <c r="I7" s="70"/>
      <c r="J7" s="70"/>
      <c r="K7" s="71"/>
      <c r="L7" s="71"/>
      <c r="M7" s="71"/>
      <c r="N7" s="71"/>
      <c r="O7" s="71"/>
      <c r="P7" s="71"/>
      <c r="Q7" s="70"/>
      <c r="R7" s="70"/>
      <c r="S7" s="70"/>
      <c r="T7" s="72"/>
      <c r="U7" s="72"/>
      <c r="V7" s="72"/>
      <c r="W7" s="72"/>
      <c r="X7" s="72"/>
      <c r="Y7" s="72"/>
      <c r="Z7" s="70"/>
      <c r="AA7" s="70"/>
      <c r="AB7" s="70"/>
      <c r="AC7" s="72"/>
      <c r="AD7" s="72"/>
      <c r="AE7" s="72"/>
      <c r="AF7" s="72"/>
      <c r="AG7" s="72"/>
      <c r="AH7" s="72"/>
      <c r="AI7" s="72"/>
    </row>
    <row r="8" spans="2:39" ht="16.5" thickBot="1" x14ac:dyDescent="0.3">
      <c r="B8" s="228" t="s">
        <v>152</v>
      </c>
      <c r="C8" s="229"/>
      <c r="D8" s="229"/>
      <c r="E8" s="229"/>
      <c r="F8" s="229"/>
      <c r="G8" s="230"/>
      <c r="Z8" s="65"/>
      <c r="AA8" s="65"/>
      <c r="AB8" s="65"/>
      <c r="AC8" s="65"/>
      <c r="AD8" s="65"/>
      <c r="AE8" s="65"/>
      <c r="AF8" s="65"/>
    </row>
    <row r="9" spans="2:39" ht="48.75" customHeight="1" thickBot="1" x14ac:dyDescent="0.3">
      <c r="B9" s="13" t="s">
        <v>101</v>
      </c>
      <c r="C9" s="14" t="s">
        <v>106</v>
      </c>
      <c r="D9" s="15" t="s">
        <v>73</v>
      </c>
      <c r="E9" s="15" t="s">
        <v>74</v>
      </c>
      <c r="F9" s="15" t="s">
        <v>103</v>
      </c>
      <c r="G9" s="16" t="s">
        <v>75</v>
      </c>
      <c r="W9" s="37"/>
      <c r="X9" s="37"/>
      <c r="Y9" s="37"/>
      <c r="Z9" s="37"/>
      <c r="AA9" s="67"/>
      <c r="AB9" s="66"/>
    </row>
    <row r="10" spans="2:39" ht="15" customHeight="1" x14ac:dyDescent="0.25">
      <c r="B10" s="201" t="s">
        <v>29</v>
      </c>
      <c r="C10" s="109" t="s">
        <v>31</v>
      </c>
      <c r="D10" s="100">
        <v>0</v>
      </c>
      <c r="E10" s="38" t="str">
        <f>IF(ISERROR(D10/$D$31)=TRUE," ",(D10/$D$31))</f>
        <v xml:space="preserve"> </v>
      </c>
      <c r="F10" s="24">
        <v>1</v>
      </c>
      <c r="G10" s="20" t="str">
        <f>IF(ISERROR(E10*F10)=TRUE," ",(E10*F10))</f>
        <v xml:space="preserve"> </v>
      </c>
      <c r="W10" s="37"/>
      <c r="X10" s="107"/>
      <c r="Y10" s="37"/>
      <c r="Z10" s="67"/>
      <c r="AA10" s="67"/>
      <c r="AB10" s="66"/>
    </row>
    <row r="11" spans="2:39" ht="15" customHeight="1" x14ac:dyDescent="0.25">
      <c r="B11" s="202"/>
      <c r="C11" s="110" t="s">
        <v>93</v>
      </c>
      <c r="D11" s="101">
        <v>0</v>
      </c>
      <c r="E11" s="17" t="str">
        <f t="shared" ref="E11:E30" si="0">IF(ISERROR(D11/$D$31)=TRUE," ",(D11/$D$31))</f>
        <v xml:space="preserve"> </v>
      </c>
      <c r="F11" s="19">
        <v>0.85</v>
      </c>
      <c r="G11" s="18" t="str">
        <f t="shared" ref="G11:G30" si="1">IF(ISERROR(E11*F11)=TRUE," ",(E11*F11))</f>
        <v xml:space="preserve"> </v>
      </c>
      <c r="W11" s="37"/>
      <c r="X11" s="108"/>
      <c r="Y11" s="37"/>
      <c r="Z11" s="37"/>
      <c r="AA11" s="68"/>
      <c r="AB11" s="69"/>
      <c r="AC11" s="36"/>
      <c r="AD11" s="36"/>
      <c r="AE11" s="36"/>
      <c r="AF11" s="36"/>
    </row>
    <row r="12" spans="2:39" ht="15" customHeight="1" x14ac:dyDescent="0.25">
      <c r="B12" s="202"/>
      <c r="C12" s="110" t="s">
        <v>94</v>
      </c>
      <c r="D12" s="101">
        <v>0</v>
      </c>
      <c r="E12" s="17" t="str">
        <f t="shared" si="0"/>
        <v xml:space="preserve"> </v>
      </c>
      <c r="F12" s="19">
        <v>0.75</v>
      </c>
      <c r="G12" s="18" t="str">
        <f t="shared" si="1"/>
        <v xml:space="preserve"> </v>
      </c>
      <c r="W12" s="37"/>
      <c r="X12" s="108"/>
      <c r="Y12" s="37"/>
      <c r="Z12" s="37"/>
      <c r="AA12" s="37"/>
      <c r="AB12" s="37"/>
      <c r="AC12" s="10"/>
      <c r="AD12" s="10"/>
      <c r="AE12" s="10"/>
      <c r="AF12" s="10"/>
    </row>
    <row r="13" spans="2:39" ht="15" customHeight="1" x14ac:dyDescent="0.25">
      <c r="B13" s="202"/>
      <c r="C13" s="110" t="s">
        <v>95</v>
      </c>
      <c r="D13" s="101">
        <v>0</v>
      </c>
      <c r="E13" s="17" t="str">
        <f t="shared" si="0"/>
        <v xml:space="preserve"> </v>
      </c>
      <c r="F13" s="19">
        <v>0.8</v>
      </c>
      <c r="G13" s="18" t="str">
        <f t="shared" si="1"/>
        <v xml:space="preserve"> </v>
      </c>
      <c r="W13" s="37"/>
      <c r="X13" s="108"/>
      <c r="Y13" s="37"/>
      <c r="Z13" s="37"/>
      <c r="AA13" s="37"/>
    </row>
    <row r="14" spans="2:39" ht="15" customHeight="1" x14ac:dyDescent="0.25">
      <c r="B14" s="202"/>
      <c r="C14" s="110" t="s">
        <v>96</v>
      </c>
      <c r="D14" s="101">
        <v>0</v>
      </c>
      <c r="E14" s="17" t="str">
        <f t="shared" si="0"/>
        <v xml:space="preserve"> </v>
      </c>
      <c r="F14" s="19">
        <v>0.7</v>
      </c>
      <c r="G14" s="18" t="str">
        <f t="shared" si="1"/>
        <v xml:space="preserve"> </v>
      </c>
      <c r="W14" s="37"/>
      <c r="X14" s="108"/>
      <c r="Y14" s="37"/>
      <c r="Z14" s="37"/>
      <c r="AA14" s="37"/>
    </row>
    <row r="15" spans="2:39" ht="15" customHeight="1" x14ac:dyDescent="0.25">
      <c r="B15" s="202"/>
      <c r="C15" s="110" t="s">
        <v>32</v>
      </c>
      <c r="D15" s="101">
        <v>0</v>
      </c>
      <c r="E15" s="17" t="str">
        <f t="shared" si="0"/>
        <v xml:space="preserve"> </v>
      </c>
      <c r="F15" s="19">
        <v>0.9</v>
      </c>
      <c r="G15" s="18" t="str">
        <f t="shared" si="1"/>
        <v xml:space="preserve"> </v>
      </c>
      <c r="W15" s="37"/>
      <c r="X15" s="108"/>
      <c r="Y15" s="37"/>
      <c r="Z15" s="37"/>
      <c r="AA15" s="37"/>
    </row>
    <row r="16" spans="2:39" ht="15" customHeight="1" x14ac:dyDescent="0.25">
      <c r="B16" s="202"/>
      <c r="C16" s="110" t="s">
        <v>97</v>
      </c>
      <c r="D16" s="101">
        <v>0</v>
      </c>
      <c r="E16" s="17" t="str">
        <f t="shared" si="0"/>
        <v xml:space="preserve"> </v>
      </c>
      <c r="F16" s="19">
        <v>0.9</v>
      </c>
      <c r="G16" s="18" t="str">
        <f t="shared" si="1"/>
        <v xml:space="preserve"> </v>
      </c>
      <c r="W16" s="37"/>
      <c r="X16" s="108"/>
      <c r="Y16" s="37"/>
      <c r="Z16" s="37"/>
      <c r="AA16" s="37"/>
    </row>
    <row r="17" spans="2:27" ht="15" customHeight="1" x14ac:dyDescent="0.25">
      <c r="B17" s="202"/>
      <c r="C17" s="111" t="s">
        <v>98</v>
      </c>
      <c r="D17" s="101">
        <v>0</v>
      </c>
      <c r="E17" s="17" t="str">
        <f t="shared" si="0"/>
        <v xml:space="preserve"> </v>
      </c>
      <c r="F17" s="19">
        <v>0.9</v>
      </c>
      <c r="G17" s="18" t="str">
        <f t="shared" si="1"/>
        <v xml:space="preserve"> </v>
      </c>
      <c r="U17" s="10"/>
      <c r="V17" s="10"/>
      <c r="W17" s="37"/>
      <c r="X17" s="107"/>
      <c r="Y17" s="37"/>
      <c r="Z17" s="37"/>
      <c r="AA17" s="37"/>
    </row>
    <row r="18" spans="2:27" ht="15" customHeight="1" x14ac:dyDescent="0.25">
      <c r="B18" s="202"/>
      <c r="C18" s="111" t="s">
        <v>33</v>
      </c>
      <c r="D18" s="101">
        <v>0</v>
      </c>
      <c r="E18" s="17" t="str">
        <f t="shared" si="0"/>
        <v xml:space="preserve"> </v>
      </c>
      <c r="F18" s="21">
        <v>0.8</v>
      </c>
      <c r="G18" s="18" t="str">
        <f t="shared" si="1"/>
        <v xml:space="preserve"> </v>
      </c>
      <c r="U18" s="10"/>
      <c r="V18" s="10"/>
      <c r="W18" s="37"/>
      <c r="X18" s="107"/>
      <c r="Y18" s="37"/>
      <c r="Z18" s="37"/>
      <c r="AA18" s="37"/>
    </row>
    <row r="19" spans="2:27" ht="15" customHeight="1" thickBot="1" x14ac:dyDescent="0.3">
      <c r="B19" s="203"/>
      <c r="C19" s="112" t="s">
        <v>99</v>
      </c>
      <c r="D19" s="102">
        <v>0</v>
      </c>
      <c r="E19" s="39" t="str">
        <f t="shared" si="0"/>
        <v xml:space="preserve"> </v>
      </c>
      <c r="F19" s="40">
        <v>0.7</v>
      </c>
      <c r="G19" s="41" t="str">
        <f t="shared" si="1"/>
        <v xml:space="preserve"> </v>
      </c>
      <c r="U19" s="10"/>
      <c r="V19" s="10"/>
      <c r="W19" s="37"/>
      <c r="X19" s="108"/>
      <c r="Y19" s="37"/>
      <c r="Z19" s="37"/>
      <c r="AA19" s="37"/>
    </row>
    <row r="20" spans="2:27" ht="34.5" customHeight="1" x14ac:dyDescent="0.25">
      <c r="B20" s="231" t="s">
        <v>100</v>
      </c>
      <c r="C20" s="113" t="s">
        <v>34</v>
      </c>
      <c r="D20" s="103">
        <v>0</v>
      </c>
      <c r="E20" s="38" t="str">
        <f>IF(ISERROR(D20/$D$31)=TRUE," ",(D20/$D$31))</f>
        <v xml:space="preserve"> </v>
      </c>
      <c r="F20" s="23">
        <v>0.95</v>
      </c>
      <c r="G20" s="20" t="str">
        <f t="shared" si="1"/>
        <v xml:space="preserve"> </v>
      </c>
      <c r="N20" s="27"/>
      <c r="O20" s="27"/>
      <c r="P20" s="27"/>
      <c r="Q20" s="27"/>
      <c r="R20" s="27"/>
      <c r="S20" s="27"/>
      <c r="T20" s="27"/>
      <c r="U20" s="27"/>
      <c r="V20" s="27"/>
      <c r="W20" s="37"/>
      <c r="X20" s="37"/>
      <c r="Y20" s="37"/>
      <c r="Z20" s="37"/>
      <c r="AA20" s="37"/>
    </row>
    <row r="21" spans="2:27" ht="32.25" customHeight="1" thickBot="1" x14ac:dyDescent="0.3">
      <c r="B21" s="232"/>
      <c r="C21" s="114" t="s">
        <v>35</v>
      </c>
      <c r="D21" s="104">
        <v>0</v>
      </c>
      <c r="E21" s="39" t="str">
        <f t="shared" si="0"/>
        <v xml:space="preserve"> </v>
      </c>
      <c r="F21" s="22">
        <v>0.85</v>
      </c>
      <c r="G21" s="41" t="str">
        <f t="shared" si="1"/>
        <v xml:space="preserve"> </v>
      </c>
      <c r="U21" s="10"/>
      <c r="V21" s="10"/>
    </row>
    <row r="22" spans="2:27" x14ac:dyDescent="0.25">
      <c r="B22" s="201" t="s">
        <v>30</v>
      </c>
      <c r="C22" s="115" t="s">
        <v>36</v>
      </c>
      <c r="D22" s="105">
        <v>0</v>
      </c>
      <c r="E22" s="38" t="str">
        <f t="shared" si="0"/>
        <v xml:space="preserve"> </v>
      </c>
      <c r="F22" s="24">
        <v>0.7</v>
      </c>
      <c r="G22" s="20" t="str">
        <f t="shared" si="1"/>
        <v xml:space="preserve"> </v>
      </c>
      <c r="U22" s="10"/>
      <c r="V22" s="10"/>
    </row>
    <row r="23" spans="2:27" x14ac:dyDescent="0.25">
      <c r="B23" s="202"/>
      <c r="C23" s="116" t="s">
        <v>84</v>
      </c>
      <c r="D23" s="101">
        <v>0</v>
      </c>
      <c r="E23" s="17" t="str">
        <f t="shared" si="0"/>
        <v xml:space="preserve"> </v>
      </c>
      <c r="F23" s="19">
        <v>0.6</v>
      </c>
      <c r="G23" s="18" t="str">
        <f t="shared" si="1"/>
        <v xml:space="preserve"> </v>
      </c>
    </row>
    <row r="24" spans="2:27" x14ac:dyDescent="0.25">
      <c r="B24" s="202"/>
      <c r="C24" s="116" t="s">
        <v>37</v>
      </c>
      <c r="D24" s="101">
        <v>0</v>
      </c>
      <c r="E24" s="17" t="str">
        <f t="shared" si="0"/>
        <v xml:space="preserve"> </v>
      </c>
      <c r="F24" s="19">
        <v>0.65</v>
      </c>
      <c r="G24" s="18" t="str">
        <f t="shared" si="1"/>
        <v xml:space="preserve"> </v>
      </c>
    </row>
    <row r="25" spans="2:27" x14ac:dyDescent="0.25">
      <c r="B25" s="202"/>
      <c r="C25" s="116" t="s">
        <v>38</v>
      </c>
      <c r="D25" s="101">
        <v>0</v>
      </c>
      <c r="E25" s="17" t="str">
        <f t="shared" si="0"/>
        <v xml:space="preserve"> </v>
      </c>
      <c r="F25" s="19">
        <v>0.55000000000000004</v>
      </c>
      <c r="G25" s="18" t="str">
        <f t="shared" si="1"/>
        <v xml:space="preserve"> </v>
      </c>
    </row>
    <row r="26" spans="2:27" x14ac:dyDescent="0.25">
      <c r="B26" s="202"/>
      <c r="C26" s="116" t="s">
        <v>39</v>
      </c>
      <c r="D26" s="101">
        <v>0</v>
      </c>
      <c r="E26" s="17" t="str">
        <f t="shared" si="0"/>
        <v xml:space="preserve"> </v>
      </c>
      <c r="F26" s="19">
        <v>0.5</v>
      </c>
      <c r="G26" s="18" t="str">
        <f t="shared" si="1"/>
        <v xml:space="preserve"> </v>
      </c>
    </row>
    <row r="27" spans="2:27" ht="15.75" thickBot="1" x14ac:dyDescent="0.3">
      <c r="B27" s="203"/>
      <c r="C27" s="117" t="s">
        <v>40</v>
      </c>
      <c r="D27" s="104">
        <v>0</v>
      </c>
      <c r="E27" s="39" t="str">
        <f t="shared" si="0"/>
        <v xml:space="preserve"> </v>
      </c>
      <c r="F27" s="22">
        <v>0.4</v>
      </c>
      <c r="G27" s="41" t="str">
        <f t="shared" si="1"/>
        <v xml:space="preserve"> </v>
      </c>
    </row>
    <row r="28" spans="2:27" ht="15" customHeight="1" x14ac:dyDescent="0.25">
      <c r="B28" s="209" t="s">
        <v>41</v>
      </c>
      <c r="C28" s="115" t="s">
        <v>42</v>
      </c>
      <c r="D28" s="105">
        <v>0</v>
      </c>
      <c r="E28" s="38" t="str">
        <f t="shared" si="0"/>
        <v xml:space="preserve"> </v>
      </c>
      <c r="F28" s="24">
        <v>0.9</v>
      </c>
      <c r="G28" s="20" t="str">
        <f t="shared" si="1"/>
        <v xml:space="preserve"> </v>
      </c>
    </row>
    <row r="29" spans="2:27" ht="15" customHeight="1" x14ac:dyDescent="0.25">
      <c r="B29" s="210"/>
      <c r="C29" s="116" t="s">
        <v>86</v>
      </c>
      <c r="D29" s="101">
        <v>0</v>
      </c>
      <c r="E29" s="17" t="str">
        <f t="shared" si="0"/>
        <v xml:space="preserve"> </v>
      </c>
      <c r="F29" s="19">
        <v>0.8</v>
      </c>
      <c r="G29" s="18" t="str">
        <f t="shared" si="1"/>
        <v xml:space="preserve"> </v>
      </c>
    </row>
    <row r="30" spans="2:27" ht="15" customHeight="1" thickBot="1" x14ac:dyDescent="0.3">
      <c r="B30" s="211"/>
      <c r="C30" s="118" t="s">
        <v>85</v>
      </c>
      <c r="D30" s="102">
        <v>0</v>
      </c>
      <c r="E30" s="39" t="str">
        <f t="shared" si="0"/>
        <v xml:space="preserve"> </v>
      </c>
      <c r="F30" s="22">
        <v>0.7</v>
      </c>
      <c r="G30" s="41" t="str">
        <f t="shared" si="1"/>
        <v xml:space="preserve"> </v>
      </c>
    </row>
    <row r="31" spans="2:27" ht="28.5" customHeight="1" thickBot="1" x14ac:dyDescent="0.3">
      <c r="B31" s="233" t="s">
        <v>76</v>
      </c>
      <c r="C31" s="234"/>
      <c r="D31" s="25">
        <f>SUM(D10:D30)</f>
        <v>0</v>
      </c>
      <c r="E31" s="25"/>
      <c r="F31" s="25"/>
      <c r="G31" s="26">
        <f>SUM(G10:G30)</f>
        <v>0</v>
      </c>
    </row>
    <row r="32" spans="2:27" ht="24" customHeight="1" thickBot="1" x14ac:dyDescent="0.3">
      <c r="B32" s="8"/>
      <c r="C32" s="9"/>
      <c r="D32" s="10"/>
      <c r="E32" s="10"/>
      <c r="F32" s="10"/>
      <c r="G32" s="10"/>
    </row>
    <row r="33" spans="2:7" ht="16.5" thickBot="1" x14ac:dyDescent="0.3">
      <c r="B33" s="228" t="s">
        <v>104</v>
      </c>
      <c r="C33" s="229"/>
      <c r="D33" s="229"/>
      <c r="E33" s="229"/>
      <c r="F33" s="229"/>
      <c r="G33" s="230"/>
    </row>
    <row r="34" spans="2:7" ht="45.75" customHeight="1" thickBot="1" x14ac:dyDescent="0.3">
      <c r="B34" s="13" t="s">
        <v>107</v>
      </c>
      <c r="C34" s="14" t="s">
        <v>106</v>
      </c>
      <c r="D34" s="15" t="s">
        <v>153</v>
      </c>
      <c r="E34" s="15" t="s">
        <v>77</v>
      </c>
      <c r="F34" s="15" t="s">
        <v>105</v>
      </c>
      <c r="G34" s="16" t="s">
        <v>75</v>
      </c>
    </row>
    <row r="35" spans="2:7" ht="27" customHeight="1" x14ac:dyDescent="0.25">
      <c r="B35" s="215" t="s">
        <v>43</v>
      </c>
      <c r="C35" s="121" t="s">
        <v>44</v>
      </c>
      <c r="D35" s="96"/>
      <c r="E35" s="43" t="str">
        <f>IF(ISERROR(D35/$D$48)=TRUE," ",(D35/$D$48))</f>
        <v xml:space="preserve"> </v>
      </c>
      <c r="F35" s="43">
        <v>1</v>
      </c>
      <c r="G35" s="44" t="str">
        <f>IF(ISERROR(E35*F35)=TRUE," ",(E35*F35))</f>
        <v xml:space="preserve"> </v>
      </c>
    </row>
    <row r="36" spans="2:7" ht="28.5" customHeight="1" x14ac:dyDescent="0.25">
      <c r="B36" s="216"/>
      <c r="C36" s="122" t="s">
        <v>45</v>
      </c>
      <c r="D36" s="97"/>
      <c r="E36" s="30" t="str">
        <f t="shared" ref="E36:E47" si="2">IF(ISERROR(D36/$D$48)=TRUE," ",(D36/$D$48))</f>
        <v xml:space="preserve"> </v>
      </c>
      <c r="F36" s="32">
        <v>1</v>
      </c>
      <c r="G36" s="31" t="str">
        <f t="shared" ref="G36:G47" si="3">IF(ISERROR(E36*F36)=TRUE," ",(E36*F36))</f>
        <v xml:space="preserve"> </v>
      </c>
    </row>
    <row r="37" spans="2:7" ht="21" customHeight="1" x14ac:dyDescent="0.25">
      <c r="B37" s="216"/>
      <c r="C37" s="122" t="s">
        <v>49</v>
      </c>
      <c r="D37" s="97"/>
      <c r="E37" s="30" t="str">
        <f t="shared" si="2"/>
        <v xml:space="preserve"> </v>
      </c>
      <c r="F37" s="32">
        <v>1</v>
      </c>
      <c r="G37" s="31" t="str">
        <f t="shared" si="3"/>
        <v xml:space="preserve"> </v>
      </c>
    </row>
    <row r="38" spans="2:7" ht="23.25" customHeight="1" x14ac:dyDescent="0.25">
      <c r="B38" s="216"/>
      <c r="C38" s="122" t="s">
        <v>78</v>
      </c>
      <c r="D38" s="97"/>
      <c r="E38" s="30" t="str">
        <f t="shared" si="2"/>
        <v xml:space="preserve"> </v>
      </c>
      <c r="F38" s="32">
        <v>0.7</v>
      </c>
      <c r="G38" s="31" t="str">
        <f t="shared" si="3"/>
        <v xml:space="preserve"> </v>
      </c>
    </row>
    <row r="39" spans="2:7" ht="29.25" customHeight="1" thickBot="1" x14ac:dyDescent="0.3">
      <c r="B39" s="217"/>
      <c r="C39" s="128" t="s">
        <v>87</v>
      </c>
      <c r="D39" s="98"/>
      <c r="E39" s="47" t="str">
        <f t="shared" si="2"/>
        <v xml:space="preserve"> </v>
      </c>
      <c r="F39" s="47">
        <v>0.9</v>
      </c>
      <c r="G39" s="129" t="str">
        <f t="shared" si="3"/>
        <v xml:space="preserve"> </v>
      </c>
    </row>
    <row r="40" spans="2:7" ht="37.5" customHeight="1" x14ac:dyDescent="0.25">
      <c r="B40" s="218" t="s">
        <v>46</v>
      </c>
      <c r="C40" s="121" t="s">
        <v>79</v>
      </c>
      <c r="D40" s="131"/>
      <c r="E40" s="43" t="str">
        <f t="shared" si="2"/>
        <v xml:space="preserve"> </v>
      </c>
      <c r="F40" s="132">
        <v>0.9</v>
      </c>
      <c r="G40" s="44" t="str">
        <f t="shared" si="3"/>
        <v xml:space="preserve"> </v>
      </c>
    </row>
    <row r="41" spans="2:7" ht="34.5" customHeight="1" thickBot="1" x14ac:dyDescent="0.3">
      <c r="B41" s="219"/>
      <c r="C41" s="126" t="s">
        <v>80</v>
      </c>
      <c r="D41" s="133"/>
      <c r="E41" s="46" t="str">
        <f t="shared" si="2"/>
        <v xml:space="preserve"> </v>
      </c>
      <c r="F41" s="47">
        <v>0.6</v>
      </c>
      <c r="G41" s="48" t="str">
        <f t="shared" si="3"/>
        <v xml:space="preserve"> </v>
      </c>
    </row>
    <row r="42" spans="2:7" ht="22.5" customHeight="1" x14ac:dyDescent="0.25">
      <c r="B42" s="199" t="s">
        <v>47</v>
      </c>
      <c r="C42" s="130" t="s">
        <v>81</v>
      </c>
      <c r="D42" s="96"/>
      <c r="E42" s="43" t="str">
        <f t="shared" si="2"/>
        <v xml:space="preserve"> </v>
      </c>
      <c r="F42" s="43">
        <v>0.75</v>
      </c>
      <c r="G42" s="44" t="str">
        <f t="shared" si="3"/>
        <v xml:space="preserve"> </v>
      </c>
    </row>
    <row r="43" spans="2:7" ht="22.5" customHeight="1" thickBot="1" x14ac:dyDescent="0.3">
      <c r="B43" s="200"/>
      <c r="C43" s="123" t="s">
        <v>82</v>
      </c>
      <c r="D43" s="98"/>
      <c r="E43" s="47" t="str">
        <f t="shared" si="2"/>
        <v xml:space="preserve"> </v>
      </c>
      <c r="F43" s="47">
        <v>0.45</v>
      </c>
      <c r="G43" s="129" t="str">
        <f t="shared" si="3"/>
        <v xml:space="preserve"> </v>
      </c>
    </row>
    <row r="44" spans="2:7" ht="24.75" customHeight="1" thickBot="1" x14ac:dyDescent="0.3">
      <c r="B44" s="120" t="s">
        <v>48</v>
      </c>
      <c r="C44" s="126" t="s">
        <v>83</v>
      </c>
      <c r="D44" s="127"/>
      <c r="E44" s="46" t="str">
        <f t="shared" si="2"/>
        <v xml:space="preserve"> </v>
      </c>
      <c r="F44" s="46">
        <v>0.4</v>
      </c>
      <c r="G44" s="48" t="str">
        <f t="shared" si="3"/>
        <v xml:space="preserve"> </v>
      </c>
    </row>
    <row r="45" spans="2:7" ht="29.25" customHeight="1" x14ac:dyDescent="0.25">
      <c r="B45" s="199" t="s">
        <v>90</v>
      </c>
      <c r="C45" s="121" t="s">
        <v>88</v>
      </c>
      <c r="D45" s="96"/>
      <c r="E45" s="43" t="str">
        <f t="shared" si="2"/>
        <v xml:space="preserve"> </v>
      </c>
      <c r="F45" s="43">
        <v>0.4</v>
      </c>
      <c r="G45" s="44" t="str">
        <f t="shared" si="3"/>
        <v xml:space="preserve"> </v>
      </c>
    </row>
    <row r="46" spans="2:7" ht="23.25" customHeight="1" thickBot="1" x14ac:dyDescent="0.3">
      <c r="B46" s="200"/>
      <c r="C46" s="123" t="s">
        <v>89</v>
      </c>
      <c r="D46" s="98"/>
      <c r="E46" s="46" t="str">
        <f t="shared" si="2"/>
        <v xml:space="preserve"> </v>
      </c>
      <c r="F46" s="47">
        <v>0.1</v>
      </c>
      <c r="G46" s="48" t="str">
        <f t="shared" si="3"/>
        <v xml:space="preserve"> </v>
      </c>
    </row>
    <row r="47" spans="2:7" ht="27.75" customHeight="1" thickBot="1" x14ac:dyDescent="0.3">
      <c r="B47" s="125" t="s">
        <v>92</v>
      </c>
      <c r="C47" s="124" t="s">
        <v>91</v>
      </c>
      <c r="D47" s="99"/>
      <c r="E47" s="49" t="str">
        <f t="shared" si="2"/>
        <v xml:space="preserve"> </v>
      </c>
      <c r="F47" s="49">
        <v>0.05</v>
      </c>
      <c r="G47" s="50" t="str">
        <f t="shared" si="3"/>
        <v xml:space="preserve"> </v>
      </c>
    </row>
    <row r="48" spans="2:7" ht="28.5" customHeight="1" thickBot="1" x14ac:dyDescent="0.3">
      <c r="B48" s="213" t="s">
        <v>76</v>
      </c>
      <c r="C48" s="214"/>
      <c r="D48" s="85">
        <f>SUM(D35:D47)</f>
        <v>0</v>
      </c>
      <c r="E48" s="33"/>
      <c r="F48" s="33"/>
      <c r="G48" s="34">
        <f>SUM(G35:G47)</f>
        <v>0</v>
      </c>
    </row>
    <row r="49" spans="2:14" ht="16.5" thickBot="1" x14ac:dyDescent="0.3">
      <c r="B49" s="212" t="s">
        <v>92</v>
      </c>
      <c r="C49" s="212"/>
      <c r="D49" s="212"/>
      <c r="E49" s="212"/>
      <c r="F49" s="212"/>
    </row>
    <row r="50" spans="2:14" ht="29.25" customHeight="1" thickBot="1" x14ac:dyDescent="0.3">
      <c r="B50" s="206" t="s">
        <v>108</v>
      </c>
      <c r="C50" s="207"/>
      <c r="D50" s="207"/>
      <c r="E50" s="207"/>
      <c r="F50" s="207"/>
      <c r="G50" s="207"/>
      <c r="H50" s="208"/>
    </row>
    <row r="51" spans="2:14" ht="46.5" customHeight="1" x14ac:dyDescent="0.25">
      <c r="B51" s="153" t="s">
        <v>110</v>
      </c>
      <c r="C51" s="154"/>
      <c r="D51" s="189" t="s">
        <v>111</v>
      </c>
      <c r="E51" s="189" t="s">
        <v>112</v>
      </c>
      <c r="F51" s="189" t="s">
        <v>148</v>
      </c>
      <c r="G51" s="189"/>
      <c r="H51" s="153" t="s">
        <v>145</v>
      </c>
    </row>
    <row r="52" spans="2:14" ht="30.75" customHeight="1" thickBot="1" x14ac:dyDescent="0.3">
      <c r="B52" s="155"/>
      <c r="C52" s="156"/>
      <c r="D52" s="190"/>
      <c r="E52" s="190"/>
      <c r="F52" s="51" t="s">
        <v>113</v>
      </c>
      <c r="G52" s="51" t="s">
        <v>138</v>
      </c>
      <c r="H52" s="155"/>
    </row>
    <row r="53" spans="2:14" ht="29.25" customHeight="1" thickBot="1" x14ac:dyDescent="0.3">
      <c r="B53" s="191" t="s">
        <v>147</v>
      </c>
      <c r="C53" s="192"/>
      <c r="D53" s="192"/>
      <c r="E53" s="192"/>
      <c r="F53" s="192"/>
      <c r="G53" s="192"/>
      <c r="H53" s="193"/>
      <c r="K53" s="7">
        <v>2</v>
      </c>
      <c r="L53" s="7">
        <v>2</v>
      </c>
    </row>
    <row r="54" spans="2:14" ht="23.25" customHeight="1" x14ac:dyDescent="0.25">
      <c r="B54" s="157" t="s">
        <v>109</v>
      </c>
      <c r="C54" s="158"/>
      <c r="D54" s="52" t="s">
        <v>139</v>
      </c>
      <c r="E54" s="52" t="s">
        <v>135</v>
      </c>
      <c r="F54" s="62"/>
      <c r="G54" s="52">
        <v>2</v>
      </c>
      <c r="H54" s="91">
        <v>0</v>
      </c>
      <c r="K54" s="7">
        <v>0</v>
      </c>
      <c r="L54" s="37">
        <v>1</v>
      </c>
    </row>
    <row r="55" spans="2:14" ht="30.75" customHeight="1" x14ac:dyDescent="0.25">
      <c r="B55" s="159" t="s">
        <v>114</v>
      </c>
      <c r="C55" s="160"/>
      <c r="D55" s="59" t="s">
        <v>134</v>
      </c>
      <c r="E55" s="59" t="s">
        <v>135</v>
      </c>
      <c r="F55" s="58"/>
      <c r="G55" s="59">
        <v>2</v>
      </c>
      <c r="H55" s="91">
        <v>0</v>
      </c>
      <c r="K55" s="7">
        <v>1</v>
      </c>
      <c r="L55" s="37">
        <v>1.5</v>
      </c>
      <c r="M55" s="37">
        <v>1</v>
      </c>
    </row>
    <row r="56" spans="2:14" ht="30.75" customHeight="1" x14ac:dyDescent="0.25">
      <c r="B56" s="159" t="s">
        <v>115</v>
      </c>
      <c r="C56" s="160"/>
      <c r="D56" s="59" t="s">
        <v>134</v>
      </c>
      <c r="E56" s="59" t="s">
        <v>135</v>
      </c>
      <c r="F56" s="58"/>
      <c r="G56" s="59">
        <v>1</v>
      </c>
      <c r="H56" s="92">
        <v>0</v>
      </c>
      <c r="K56" s="7">
        <v>0</v>
      </c>
      <c r="L56" s="37">
        <v>0</v>
      </c>
      <c r="M56" s="37">
        <v>0.75</v>
      </c>
    </row>
    <row r="57" spans="2:14" ht="30.75" customHeight="1" thickBot="1" x14ac:dyDescent="0.3">
      <c r="B57" s="161" t="s">
        <v>116</v>
      </c>
      <c r="C57" s="162"/>
      <c r="D57" s="64" t="s">
        <v>140</v>
      </c>
      <c r="E57" s="64" t="s">
        <v>135</v>
      </c>
      <c r="F57" s="78"/>
      <c r="G57" s="64">
        <v>1</v>
      </c>
      <c r="H57" s="93">
        <v>0</v>
      </c>
      <c r="K57" s="7">
        <v>1.5</v>
      </c>
      <c r="M57" s="37">
        <v>0</v>
      </c>
      <c r="N57" s="7">
        <v>3</v>
      </c>
    </row>
    <row r="58" spans="2:14" ht="30.75" customHeight="1" thickBot="1" x14ac:dyDescent="0.3">
      <c r="B58" s="194" t="s">
        <v>117</v>
      </c>
      <c r="C58" s="195"/>
      <c r="D58" s="195"/>
      <c r="E58" s="195"/>
      <c r="F58" s="195"/>
      <c r="G58" s="195"/>
      <c r="H58" s="196"/>
      <c r="K58" s="7">
        <v>0</v>
      </c>
      <c r="M58" s="37">
        <v>4</v>
      </c>
      <c r="N58" s="7">
        <v>2</v>
      </c>
    </row>
    <row r="59" spans="2:14" ht="29.25" customHeight="1" x14ac:dyDescent="0.25">
      <c r="B59" s="163" t="s">
        <v>118</v>
      </c>
      <c r="C59" s="164"/>
      <c r="D59" s="54" t="s">
        <v>134</v>
      </c>
      <c r="E59" s="54" t="s">
        <v>135</v>
      </c>
      <c r="F59" s="79">
        <v>1.5</v>
      </c>
      <c r="G59" s="80">
        <v>2</v>
      </c>
      <c r="H59" s="94">
        <v>0</v>
      </c>
      <c r="K59" s="7">
        <v>0.75</v>
      </c>
      <c r="M59" s="37">
        <v>3</v>
      </c>
      <c r="N59" s="7">
        <v>0</v>
      </c>
    </row>
    <row r="60" spans="2:14" ht="46.5" customHeight="1" x14ac:dyDescent="0.25">
      <c r="B60" s="185" t="s">
        <v>150</v>
      </c>
      <c r="C60" s="186"/>
      <c r="D60" s="59" t="s">
        <v>134</v>
      </c>
      <c r="E60" s="55" t="s">
        <v>135</v>
      </c>
      <c r="F60" s="81">
        <v>0.75</v>
      </c>
      <c r="G60" s="81">
        <v>1</v>
      </c>
      <c r="H60" s="92">
        <v>0</v>
      </c>
      <c r="K60" s="7">
        <v>0</v>
      </c>
      <c r="M60" s="37">
        <v>0</v>
      </c>
    </row>
    <row r="61" spans="2:14" ht="37.5" customHeight="1" x14ac:dyDescent="0.25">
      <c r="B61" s="185" t="s">
        <v>151</v>
      </c>
      <c r="C61" s="186"/>
      <c r="D61" s="58"/>
      <c r="E61" s="55" t="s">
        <v>136</v>
      </c>
      <c r="F61" s="82">
        <v>1.5</v>
      </c>
      <c r="G61" s="81">
        <v>2</v>
      </c>
      <c r="H61" s="92">
        <v>0</v>
      </c>
      <c r="K61" s="7">
        <v>3</v>
      </c>
    </row>
    <row r="62" spans="2:14" ht="48" customHeight="1" x14ac:dyDescent="0.25">
      <c r="B62" s="185" t="s">
        <v>119</v>
      </c>
      <c r="C62" s="186"/>
      <c r="D62" s="58"/>
      <c r="E62" s="55" t="s">
        <v>136</v>
      </c>
      <c r="F62" s="81">
        <v>0.75</v>
      </c>
      <c r="G62" s="81">
        <v>1</v>
      </c>
      <c r="H62" s="92">
        <v>0</v>
      </c>
      <c r="K62" s="7">
        <v>0</v>
      </c>
    </row>
    <row r="63" spans="2:14" ht="24.75" customHeight="1" thickBot="1" x14ac:dyDescent="0.3">
      <c r="B63" s="187" t="s">
        <v>120</v>
      </c>
      <c r="C63" s="188"/>
      <c r="D63" s="57"/>
      <c r="E63" s="56"/>
      <c r="F63" s="83">
        <v>1.5</v>
      </c>
      <c r="G63" s="84">
        <v>2</v>
      </c>
      <c r="H63" s="95">
        <v>0</v>
      </c>
      <c r="K63" s="7">
        <v>4</v>
      </c>
    </row>
    <row r="64" spans="2:14" ht="21.75" customHeight="1" thickBot="1" x14ac:dyDescent="0.3">
      <c r="B64" s="194" t="s">
        <v>121</v>
      </c>
      <c r="C64" s="195"/>
      <c r="D64" s="195"/>
      <c r="E64" s="195"/>
      <c r="F64" s="195"/>
      <c r="G64" s="195"/>
      <c r="H64" s="196"/>
      <c r="K64" s="7">
        <v>0</v>
      </c>
    </row>
    <row r="65" spans="2:22" x14ac:dyDescent="0.25">
      <c r="B65" s="197" t="s">
        <v>122</v>
      </c>
      <c r="C65" s="198"/>
      <c r="D65" s="60"/>
      <c r="E65" s="61" t="s">
        <v>135</v>
      </c>
      <c r="F65" s="60"/>
      <c r="G65" s="42">
        <v>2</v>
      </c>
      <c r="H65" s="94">
        <v>0</v>
      </c>
    </row>
    <row r="66" spans="2:22" x14ac:dyDescent="0.25">
      <c r="B66" s="181" t="s">
        <v>123</v>
      </c>
      <c r="C66" s="182"/>
      <c r="D66" s="58"/>
      <c r="E66" s="55" t="s">
        <v>135</v>
      </c>
      <c r="F66" s="58"/>
      <c r="G66" s="29">
        <v>2</v>
      </c>
      <c r="H66" s="92">
        <v>0</v>
      </c>
    </row>
    <row r="67" spans="2:22" x14ac:dyDescent="0.25">
      <c r="B67" s="183" t="s">
        <v>124</v>
      </c>
      <c r="C67" s="184"/>
      <c r="D67" s="58"/>
      <c r="E67" s="55" t="s">
        <v>135</v>
      </c>
      <c r="F67" s="58"/>
      <c r="G67" s="29">
        <v>1</v>
      </c>
      <c r="H67" s="92">
        <v>0</v>
      </c>
    </row>
    <row r="68" spans="2:22" x14ac:dyDescent="0.25">
      <c r="B68" s="183" t="s">
        <v>125</v>
      </c>
      <c r="C68" s="184"/>
      <c r="D68" s="58"/>
      <c r="E68" s="55" t="s">
        <v>135</v>
      </c>
      <c r="F68" s="58"/>
      <c r="G68" s="29">
        <v>1.5</v>
      </c>
      <c r="H68" s="92">
        <v>0</v>
      </c>
    </row>
    <row r="69" spans="2:22" x14ac:dyDescent="0.25">
      <c r="B69" s="183" t="s">
        <v>126</v>
      </c>
      <c r="C69" s="184"/>
      <c r="D69" s="58"/>
      <c r="E69" s="55" t="s">
        <v>135</v>
      </c>
      <c r="F69" s="58"/>
      <c r="G69" s="29">
        <v>1</v>
      </c>
      <c r="H69" s="92"/>
    </row>
    <row r="70" spans="2:22" ht="15.75" thickBot="1" x14ac:dyDescent="0.3">
      <c r="B70" s="171" t="s">
        <v>127</v>
      </c>
      <c r="C70" s="172"/>
      <c r="D70" s="63"/>
      <c r="E70" s="64" t="s">
        <v>136</v>
      </c>
      <c r="F70" s="63"/>
      <c r="G70" s="12">
        <v>3</v>
      </c>
      <c r="H70" s="93">
        <v>0</v>
      </c>
    </row>
    <row r="71" spans="2:22" ht="33" customHeight="1" x14ac:dyDescent="0.25">
      <c r="B71" s="167" t="s">
        <v>128</v>
      </c>
      <c r="C71" s="168"/>
      <c r="D71" s="204" t="s">
        <v>111</v>
      </c>
      <c r="E71" s="204" t="s">
        <v>112</v>
      </c>
      <c r="F71" s="204" t="s">
        <v>148</v>
      </c>
      <c r="G71" s="204"/>
      <c r="H71" s="173" t="s">
        <v>145</v>
      </c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2:22" ht="30.75" thickBot="1" x14ac:dyDescent="0.3">
      <c r="B72" s="169"/>
      <c r="C72" s="170"/>
      <c r="D72" s="205"/>
      <c r="E72" s="205"/>
      <c r="F72" s="76" t="s">
        <v>137</v>
      </c>
      <c r="G72" s="76" t="s">
        <v>144</v>
      </c>
      <c r="H72" s="174"/>
      <c r="I72" s="88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8"/>
      <c r="V72" s="88"/>
    </row>
    <row r="73" spans="2:22" ht="15.75" thickBot="1" x14ac:dyDescent="0.3">
      <c r="B73" s="177" t="s">
        <v>129</v>
      </c>
      <c r="C73" s="178"/>
      <c r="D73" s="178"/>
      <c r="E73" s="178"/>
      <c r="F73" s="178"/>
      <c r="G73" s="178"/>
      <c r="H73" s="178"/>
      <c r="I73" s="88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8"/>
      <c r="V73" s="88"/>
    </row>
    <row r="74" spans="2:22" x14ac:dyDescent="0.25">
      <c r="B74" s="163" t="s">
        <v>130</v>
      </c>
      <c r="C74" s="164"/>
      <c r="D74" s="60"/>
      <c r="E74" s="54" t="s">
        <v>135</v>
      </c>
      <c r="F74" s="42">
        <v>3</v>
      </c>
      <c r="G74" s="42">
        <v>4</v>
      </c>
      <c r="H74" s="94">
        <v>0</v>
      </c>
      <c r="I74" s="88"/>
      <c r="J74" s="90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8"/>
      <c r="V74" s="88"/>
    </row>
    <row r="75" spans="2:22" ht="15.75" thickBot="1" x14ac:dyDescent="0.3">
      <c r="B75" s="165" t="s">
        <v>131</v>
      </c>
      <c r="C75" s="166"/>
      <c r="D75" s="57"/>
      <c r="E75" s="53" t="s">
        <v>135</v>
      </c>
      <c r="F75" s="45">
        <v>2</v>
      </c>
      <c r="G75" s="45">
        <v>3</v>
      </c>
      <c r="H75" s="95">
        <v>0</v>
      </c>
      <c r="I75" s="88"/>
      <c r="J75" s="90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8"/>
      <c r="V75" s="88"/>
    </row>
    <row r="76" spans="2:22" ht="15.75" thickBot="1" x14ac:dyDescent="0.3">
      <c r="B76" s="179" t="s">
        <v>132</v>
      </c>
      <c r="C76" s="180"/>
      <c r="D76" s="180"/>
      <c r="E76" s="180"/>
      <c r="F76" s="180"/>
      <c r="G76" s="180"/>
      <c r="H76" s="180"/>
      <c r="I76" s="88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8"/>
      <c r="V76" s="88"/>
    </row>
    <row r="77" spans="2:22" ht="34.5" customHeight="1" x14ac:dyDescent="0.25">
      <c r="B77" s="163" t="s">
        <v>149</v>
      </c>
      <c r="C77" s="164"/>
      <c r="D77" s="60"/>
      <c r="E77" s="54" t="s">
        <v>135</v>
      </c>
      <c r="F77" s="60"/>
      <c r="G77" s="42">
        <v>2</v>
      </c>
      <c r="H77" s="94">
        <v>0</v>
      </c>
      <c r="I77" s="88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8"/>
      <c r="V77" s="88"/>
    </row>
    <row r="78" spans="2:22" ht="38.25" customHeight="1" thickBot="1" x14ac:dyDescent="0.3">
      <c r="B78" s="165" t="s">
        <v>133</v>
      </c>
      <c r="C78" s="166"/>
      <c r="D78" s="57"/>
      <c r="E78" s="53" t="s">
        <v>135</v>
      </c>
      <c r="F78" s="57"/>
      <c r="G78" s="45">
        <v>2</v>
      </c>
      <c r="H78" s="95">
        <v>0</v>
      </c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2:22" ht="16.5" thickBot="1" x14ac:dyDescent="0.3">
      <c r="B79" s="175" t="s">
        <v>76</v>
      </c>
      <c r="C79" s="176"/>
      <c r="D79" s="176"/>
      <c r="E79" s="176"/>
      <c r="F79" s="86"/>
      <c r="G79" s="87"/>
      <c r="H79" s="134">
        <f>MIN(H54+H55+H56+H57+H59+H60+H61+H62+H63+H65+H66+H67+H68+H69+H70+H74+H75+H77+H78,10)</f>
        <v>0</v>
      </c>
    </row>
    <row r="80" spans="2:22" x14ac:dyDescent="0.25">
      <c r="B80" s="143"/>
      <c r="C80" s="143"/>
    </row>
    <row r="81" spans="2:3" x14ac:dyDescent="0.25">
      <c r="B81" s="143"/>
      <c r="C81" s="143"/>
    </row>
  </sheetData>
  <sheetProtection algorithmName="SHA-512" hashValue="j2WC+H2MmlcUEe/ChKsXHLPuM8sB7eBGSYgA0PiNES9ZwvJT/DyyN+R8lCs6V5XNlQn6ik+7GoWe8b/J12P6kw==" saltValue="iKHKFUqZBQMs/HBA4BDt2g==" spinCount="100000" sheet="1" objects="1" scenarios="1" selectLockedCells="1"/>
  <mergeCells count="59">
    <mergeCell ref="B42:B43"/>
    <mergeCell ref="B6:C6"/>
    <mergeCell ref="B8:G8"/>
    <mergeCell ref="B20:B21"/>
    <mergeCell ref="B31:C31"/>
    <mergeCell ref="B33:G33"/>
    <mergeCell ref="Z2:AI2"/>
    <mergeCell ref="D3:G3"/>
    <mergeCell ref="F2:G2"/>
    <mergeCell ref="H2:P2"/>
    <mergeCell ref="H5:V6"/>
    <mergeCell ref="B45:B46"/>
    <mergeCell ref="B10:B19"/>
    <mergeCell ref="E71:E72"/>
    <mergeCell ref="F51:G51"/>
    <mergeCell ref="F71:G71"/>
    <mergeCell ref="D71:D72"/>
    <mergeCell ref="B50:H50"/>
    <mergeCell ref="B59:C59"/>
    <mergeCell ref="B60:C60"/>
    <mergeCell ref="B61:C61"/>
    <mergeCell ref="B22:B27"/>
    <mergeCell ref="B28:B30"/>
    <mergeCell ref="B49:F49"/>
    <mergeCell ref="B48:C48"/>
    <mergeCell ref="B35:B39"/>
    <mergeCell ref="B40:B41"/>
    <mergeCell ref="B79:E79"/>
    <mergeCell ref="B73:H73"/>
    <mergeCell ref="B76:H76"/>
    <mergeCell ref="H51:H52"/>
    <mergeCell ref="B66:C66"/>
    <mergeCell ref="B67:C67"/>
    <mergeCell ref="B68:C68"/>
    <mergeCell ref="B69:C69"/>
    <mergeCell ref="B62:C62"/>
    <mergeCell ref="B63:C63"/>
    <mergeCell ref="D51:D52"/>
    <mergeCell ref="E51:E52"/>
    <mergeCell ref="B53:H53"/>
    <mergeCell ref="B58:H58"/>
    <mergeCell ref="B64:H64"/>
    <mergeCell ref="B65:C65"/>
    <mergeCell ref="B80:C81"/>
    <mergeCell ref="D2:E2"/>
    <mergeCell ref="D4:G5"/>
    <mergeCell ref="Q2:Y2"/>
    <mergeCell ref="B51:C52"/>
    <mergeCell ref="B54:C54"/>
    <mergeCell ref="B55:C55"/>
    <mergeCell ref="B57:C57"/>
    <mergeCell ref="B56:C56"/>
    <mergeCell ref="B77:C77"/>
    <mergeCell ref="B78:C78"/>
    <mergeCell ref="B71:C72"/>
    <mergeCell ref="B70:C70"/>
    <mergeCell ref="B74:C74"/>
    <mergeCell ref="B75:C75"/>
    <mergeCell ref="H71:H72"/>
  </mergeCells>
  <dataValidations disablePrompts="1" count="10">
    <dataValidation type="list" allowBlank="1" showInputMessage="1" showErrorMessage="1" sqref="K54">
      <formula1>$J$55</formula1>
    </dataValidation>
    <dataValidation type="list" allowBlank="1" showInputMessage="1" showErrorMessage="1" sqref="K56 H77:H78 J75 H65:H66 H54:H55">
      <formula1>$K$53:$K$54</formula1>
    </dataValidation>
    <dataValidation type="list" allowBlank="1" showInputMessage="1" showErrorMessage="1" sqref="H56:H57 H69 H67">
      <formula1>$K$55:$K$56</formula1>
    </dataValidation>
    <dataValidation type="list" allowBlank="1" showInputMessage="1" showErrorMessage="1" sqref="F59 H68 F63 F61">
      <formula1>$K$57:$K$58</formula1>
    </dataValidation>
    <dataValidation type="list" allowBlank="1" showInputMessage="1" showErrorMessage="1" sqref="F60 F62">
      <formula1>$K$59:$K$60</formula1>
    </dataValidation>
    <dataValidation type="list" allowBlank="1" showInputMessage="1" showErrorMessage="1" sqref="H70 J74">
      <formula1>$K$61:$K$62</formula1>
    </dataValidation>
    <dataValidation type="list" allowBlank="1" showInputMessage="1" showErrorMessage="1" sqref="H74">
      <formula1>$M$58:$M$60</formula1>
    </dataValidation>
    <dataValidation type="list" allowBlank="1" showInputMessage="1" showErrorMessage="1" sqref="H60 H62">
      <formula1>$M$55:$M$57</formula1>
    </dataValidation>
    <dataValidation type="list" allowBlank="1" showInputMessage="1" showErrorMessage="1" sqref="H59 H61 H63">
      <formula1>$L$53:$L$56</formula1>
    </dataValidation>
    <dataValidation type="list" allowBlank="1" showInputMessage="1" showErrorMessage="1" sqref="H75">
      <formula1>$N$57:$N$59</formula1>
    </dataValidation>
  </dataValidations>
  <pageMargins left="0.7" right="0.7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" sqref="E1:F1"/>
    </sheetView>
  </sheetViews>
  <sheetFormatPr defaultRowHeight="15" x14ac:dyDescent="0.25"/>
  <cols>
    <col min="2" max="2" width="30.28515625" customWidth="1"/>
    <col min="4" max="4" width="18.42578125" customWidth="1"/>
    <col min="5" max="5" width="13.7109375" customWidth="1"/>
  </cols>
  <sheetData>
    <row r="1" spans="1:6" x14ac:dyDescent="0.25">
      <c r="A1" s="235" t="s">
        <v>50</v>
      </c>
      <c r="B1" s="235"/>
      <c r="C1" s="235" t="s">
        <v>51</v>
      </c>
      <c r="D1" s="235" t="s">
        <v>52</v>
      </c>
      <c r="E1" s="235" t="s">
        <v>53</v>
      </c>
      <c r="F1" s="235"/>
    </row>
    <row r="2" spans="1:6" x14ac:dyDescent="0.25">
      <c r="A2" s="235"/>
      <c r="B2" s="235"/>
      <c r="C2" s="235"/>
      <c r="D2" s="235"/>
      <c r="E2" s="235" t="s">
        <v>54</v>
      </c>
      <c r="F2" s="235"/>
    </row>
    <row r="3" spans="1:6" x14ac:dyDescent="0.25">
      <c r="A3" s="235"/>
      <c r="B3" s="235"/>
      <c r="C3" s="235"/>
      <c r="D3" s="235"/>
      <c r="E3" s="4" t="s">
        <v>55</v>
      </c>
      <c r="F3" s="4" t="s">
        <v>56</v>
      </c>
    </row>
    <row r="4" spans="1:6" x14ac:dyDescent="0.25">
      <c r="A4" s="6">
        <v>1</v>
      </c>
      <c r="B4" s="6" t="s">
        <v>57</v>
      </c>
      <c r="C4" s="6"/>
      <c r="D4" s="6"/>
      <c r="E4" s="6"/>
      <c r="F4" s="6"/>
    </row>
    <row r="5" spans="1:6" x14ac:dyDescent="0.25">
      <c r="A5">
        <v>1.1000000000000001</v>
      </c>
      <c r="B5" t="s">
        <v>63</v>
      </c>
    </row>
    <row r="6" spans="1:6" x14ac:dyDescent="0.25">
      <c r="A6">
        <v>1.2</v>
      </c>
      <c r="B6" t="s">
        <v>64</v>
      </c>
    </row>
    <row r="7" spans="1:6" x14ac:dyDescent="0.25">
      <c r="A7">
        <v>1.3</v>
      </c>
      <c r="B7" t="s">
        <v>65</v>
      </c>
    </row>
    <row r="8" spans="1:6" x14ac:dyDescent="0.25">
      <c r="A8">
        <v>1.4</v>
      </c>
    </row>
    <row r="9" spans="1:6" x14ac:dyDescent="0.25">
      <c r="A9" s="6">
        <v>2</v>
      </c>
      <c r="B9" s="6" t="s">
        <v>58</v>
      </c>
      <c r="C9" s="6"/>
      <c r="D9" s="6"/>
      <c r="E9" s="6"/>
      <c r="F9" s="6"/>
    </row>
    <row r="10" spans="1:6" x14ac:dyDescent="0.25">
      <c r="A10" s="5" t="s">
        <v>59</v>
      </c>
    </row>
    <row r="11" spans="1:6" x14ac:dyDescent="0.25">
      <c r="A11" s="5" t="s">
        <v>60</v>
      </c>
    </row>
    <row r="12" spans="1:6" x14ac:dyDescent="0.25">
      <c r="A12" s="5" t="s">
        <v>61</v>
      </c>
    </row>
    <row r="13" spans="1:6" x14ac:dyDescent="0.25">
      <c r="A13" s="5" t="s">
        <v>62</v>
      </c>
    </row>
    <row r="14" spans="1:6" x14ac:dyDescent="0.25">
      <c r="A14" s="5">
        <v>2.2999999999999998</v>
      </c>
    </row>
  </sheetData>
  <mergeCells count="5">
    <mergeCell ref="E2:F2"/>
    <mergeCell ref="D1:D3"/>
    <mergeCell ref="C1:C3"/>
    <mergeCell ref="E1:F1"/>
    <mergeCell ref="A1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"/>
  <sheetViews>
    <sheetView rightToLeft="1" workbookViewId="0">
      <selection activeCell="A2" sqref="A2:D11"/>
    </sheetView>
  </sheetViews>
  <sheetFormatPr defaultRowHeight="15" x14ac:dyDescent="0.25"/>
  <sheetData>
    <row r="4" spans="1:7" x14ac:dyDescent="0.25">
      <c r="A4" t="s">
        <v>66</v>
      </c>
    </row>
    <row r="6" spans="1:7" x14ac:dyDescent="0.25">
      <c r="A6" t="s">
        <v>67</v>
      </c>
      <c r="C6" t="s">
        <v>71</v>
      </c>
      <c r="E6" t="s">
        <v>68</v>
      </c>
      <c r="G6" t="s">
        <v>69</v>
      </c>
    </row>
    <row r="8" spans="1:7" x14ac:dyDescent="0.25">
      <c r="A8" t="s">
        <v>70</v>
      </c>
      <c r="C8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069D18B5FA14F8D85288E9AC2E9F6" ma:contentTypeVersion="10" ma:contentTypeDescription="Create a new document." ma:contentTypeScope="" ma:versionID="4591b6271e2a950223e87ed6a2655a83">
  <xsd:schema xmlns:xsd="http://www.w3.org/2001/XMLSchema" xmlns:xs="http://www.w3.org/2001/XMLSchema" xmlns:p="http://schemas.microsoft.com/office/2006/metadata/properties" xmlns:ns2="30de17cb-e74e-4188-8991-cbcd357b8231" xmlns:ns3="3cdb7555-3871-447c-893e-fdef853dc9a0" targetNamespace="http://schemas.microsoft.com/office/2006/metadata/properties" ma:root="true" ma:fieldsID="9bf5de22e4a906cf76069656edb13fcc" ns2:_="" ns3:_="">
    <xsd:import namespace="30de17cb-e74e-4188-8991-cbcd357b8231"/>
    <xsd:import namespace="3cdb7555-3871-447c-893e-fdef853dc9a0"/>
    <xsd:element name="properties">
      <xsd:complexType>
        <xsd:sequence>
          <xsd:element name="documentManagement">
            <xsd:complexType>
              <xsd:all>
                <xsd:element ref="ns2:SerID"/>
                <xsd:element ref="ns2:SerID_x003a_Title_x002d_En" minOccurs="0"/>
                <xsd:element ref="ns2:SerID_x003a_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e17cb-e74e-4188-8991-cbcd357b8231" elementFormDefault="qualified">
    <xsd:import namespace="http://schemas.microsoft.com/office/2006/documentManagement/types"/>
    <xsd:import namespace="http://schemas.microsoft.com/office/infopath/2007/PartnerControls"/>
    <xsd:element name="SerID" ma:index="8" ma:displayName="SerID" ma:list="{b5a768a3-6197-4511-87a7-44fd61945a92}" ma:internalName="SerID" ma:readOnly="false" ma:showField="Title_x002d_Ar">
      <xsd:simpleType>
        <xsd:restriction base="dms:Lookup"/>
      </xsd:simpleType>
    </xsd:element>
    <xsd:element name="SerID_x003a_Title_x002d_En" ma:index="9" nillable="true" ma:displayName="SerID:Title-En" ma:list="{b5a768a3-6197-4511-87a7-44fd61945a92}" ma:internalName="SerID_x003a_Title_x002d_En" ma:readOnly="true" ma:showField="Title" ma:web="4c642216-1475-40e3-974d-bb54ad3e84b1">
      <xsd:simpleType>
        <xsd:restriction base="dms:Lookup"/>
      </xsd:simpleType>
    </xsd:element>
    <xsd:element name="SerID_x003a_ID" ma:index="10" nillable="true" ma:displayName="SerID:ID" ma:list="{b5a768a3-6197-4511-87a7-44fd61945a92}" ma:internalName="SerID_x003a_ID" ma:readOnly="true" ma:showField="ID" ma:web="4c642216-1475-40e3-974d-bb54ad3e84b1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b7555-3871-447c-893e-fdef853dc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ID xmlns="30de17cb-e74e-4188-8991-cbcd357b8231">234</SerID>
  </documentManagement>
</p:properties>
</file>

<file path=customXml/itemProps1.xml><?xml version="1.0" encoding="utf-8"?>
<ds:datastoreItem xmlns:ds="http://schemas.openxmlformats.org/officeDocument/2006/customXml" ds:itemID="{AB8606D2-D380-462D-86E9-483D38553683}"/>
</file>

<file path=customXml/itemProps2.xml><?xml version="1.0" encoding="utf-8"?>
<ds:datastoreItem xmlns:ds="http://schemas.openxmlformats.org/officeDocument/2006/customXml" ds:itemID="{FE925672-BA09-4DAD-B8F6-93A22A42AD0E}"/>
</file>

<file path=customXml/itemProps3.xml><?xml version="1.0" encoding="utf-8"?>
<ds:datastoreItem xmlns:ds="http://schemas.openxmlformats.org/officeDocument/2006/customXml" ds:itemID="{6857D410-43FB-4EC2-BC60-8EEF71461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</vt:lpstr>
      <vt:lpstr>Sheet6</vt:lpstr>
      <vt:lpstr>استبيان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Competency Index Model</dc:title>
  <dc:creator>user</dc:creator>
  <cp:lastModifiedBy>(Eng)Mohammed Mamdouh  Abdulhalim</cp:lastModifiedBy>
  <cp:lastPrinted>2013-03-28T05:12:55Z</cp:lastPrinted>
  <dcterms:created xsi:type="dcterms:W3CDTF">2013-01-07T06:30:09Z</dcterms:created>
  <dcterms:modified xsi:type="dcterms:W3CDTF">2017-06-08T09:23:22Z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0x01010006B069D18B5FA14F8D85288E9AC2E9F6</vt:lpwstr>
  </property>
</Properties>
</file>